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gan\Desktop\新しいフォルダー\"/>
    </mc:Choice>
  </mc:AlternateContent>
  <bookViews>
    <workbookView xWindow="240" yWindow="48" windowWidth="7488" windowHeight="4368" tabRatio="599"/>
  </bookViews>
  <sheets>
    <sheet name="calculation" sheetId="2" r:id="rId1"/>
    <sheet name="Sheet1" sheetId="5" r:id="rId2"/>
    <sheet name="responding time history" sheetId="4" r:id="rId3"/>
  </sheets>
  <calcPr calcId="162913"/>
</workbook>
</file>

<file path=xl/calcChain.xml><?xml version="1.0" encoding="utf-8"?>
<calcChain xmlns="http://schemas.openxmlformats.org/spreadsheetml/2006/main">
  <c r="C19" i="2" l="1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18" i="2"/>
  <c r="C15" i="2" l="1"/>
  <c r="B15" i="2"/>
  <c r="I3" i="2" l="1"/>
  <c r="H2" i="2"/>
  <c r="M18" i="2" s="1"/>
  <c r="M3" i="2"/>
  <c r="M2" i="2"/>
  <c r="L3" i="2"/>
  <c r="L2" i="2"/>
  <c r="E10" i="2"/>
  <c r="F3" i="2"/>
  <c r="F2" i="2"/>
  <c r="F4" i="2"/>
  <c r="D10" i="2"/>
  <c r="F10" i="2"/>
  <c r="L18" i="2" l="1"/>
  <c r="B12" i="2"/>
  <c r="F12" i="2" s="1"/>
  <c r="C12" i="2"/>
  <c r="G12" i="2" s="1"/>
  <c r="C10" i="2" l="1"/>
  <c r="B10" i="2"/>
  <c r="D12" i="2" l="1"/>
  <c r="E12" i="2"/>
  <c r="J2" i="2" l="1"/>
  <c r="H5" i="2" s="1"/>
  <c r="K3" i="2"/>
  <c r="I6" i="2" s="1"/>
  <c r="J3" i="2"/>
  <c r="H6" i="2" s="1"/>
  <c r="K2" i="2"/>
  <c r="I5" i="2" s="1"/>
  <c r="J6" i="2" l="1"/>
  <c r="J5" i="2"/>
  <c r="K5" i="2"/>
  <c r="K6" i="2"/>
  <c r="E18" i="2" l="1"/>
  <c r="D18" i="2"/>
  <c r="N18" i="2" l="1"/>
  <c r="F18" i="2"/>
  <c r="G18" i="2"/>
  <c r="I18" i="2"/>
  <c r="H18" i="2"/>
  <c r="K18" i="2" l="1"/>
  <c r="J18" i="2"/>
  <c r="L19" i="2"/>
  <c r="M19" i="2"/>
  <c r="E19" i="2" l="1"/>
  <c r="D19" i="2"/>
  <c r="N19" i="2" l="1"/>
  <c r="H19" i="2"/>
  <c r="I19" i="2"/>
  <c r="G19" i="2"/>
  <c r="F19" i="2"/>
  <c r="J19" i="2" l="1"/>
  <c r="K19" i="2"/>
  <c r="L20" i="2"/>
  <c r="M20" i="2"/>
  <c r="D20" i="2" l="1"/>
  <c r="E20" i="2"/>
  <c r="N20" i="2" l="1"/>
  <c r="I20" i="2"/>
  <c r="H20" i="2"/>
  <c r="F20" i="2"/>
  <c r="G20" i="2"/>
  <c r="K20" i="2" l="1"/>
  <c r="J20" i="2"/>
  <c r="M21" i="2"/>
  <c r="L21" i="2"/>
  <c r="D21" i="2" l="1"/>
  <c r="E21" i="2"/>
  <c r="N21" i="2" l="1"/>
  <c r="I21" i="2"/>
  <c r="F21" i="2"/>
  <c r="H21" i="2"/>
  <c r="G21" i="2"/>
  <c r="K21" i="2" l="1"/>
  <c r="J21" i="2"/>
  <c r="M22" i="2"/>
  <c r="L22" i="2"/>
  <c r="E22" i="2" l="1"/>
  <c r="D22" i="2"/>
  <c r="N22" i="2" l="1"/>
  <c r="F22" i="2"/>
  <c r="G22" i="2"/>
  <c r="I22" i="2"/>
  <c r="H22" i="2"/>
  <c r="K22" i="2" l="1"/>
  <c r="J22" i="2"/>
  <c r="L23" i="2"/>
  <c r="M23" i="2"/>
  <c r="E23" i="2" l="1"/>
  <c r="D23" i="2"/>
  <c r="N23" i="2" l="1"/>
  <c r="H23" i="2"/>
  <c r="I23" i="2"/>
  <c r="G23" i="2"/>
  <c r="F23" i="2"/>
  <c r="J23" i="2" l="1"/>
  <c r="K23" i="2"/>
  <c r="L24" i="2"/>
  <c r="M24" i="2"/>
  <c r="D24" i="2" l="1"/>
  <c r="E24" i="2"/>
  <c r="I24" i="2" s="1"/>
  <c r="H24" i="2" l="1"/>
  <c r="N24" i="2"/>
  <c r="F24" i="2"/>
  <c r="J24" i="2" s="1"/>
  <c r="G24" i="2"/>
  <c r="K24" i="2" s="1"/>
  <c r="M25" i="2" l="1"/>
  <c r="L25" i="2"/>
  <c r="D25" i="2" l="1"/>
  <c r="E25" i="2"/>
  <c r="I25" i="2" s="1"/>
  <c r="H25" i="2" l="1"/>
  <c r="N25" i="2"/>
  <c r="F25" i="2"/>
  <c r="J25" i="2" s="1"/>
  <c r="G25" i="2"/>
  <c r="K25" i="2" s="1"/>
  <c r="M26" i="2" l="1"/>
  <c r="L26" i="2"/>
  <c r="D26" i="2" l="1"/>
  <c r="E26" i="2"/>
  <c r="G26" i="2" s="1"/>
  <c r="K26" i="2" s="1"/>
  <c r="H26" i="2" l="1"/>
  <c r="N26" i="2"/>
  <c r="I26" i="2"/>
  <c r="F26" i="2"/>
  <c r="J26" i="2" s="1"/>
  <c r="L27" i="2" l="1"/>
  <c r="M27" i="2"/>
  <c r="E27" i="2" l="1"/>
  <c r="G27" i="2" s="1"/>
  <c r="K27" i="2" s="1"/>
  <c r="D27" i="2"/>
  <c r="H27" i="2" l="1"/>
  <c r="N27" i="2"/>
  <c r="I27" i="2"/>
  <c r="F27" i="2"/>
  <c r="J27" i="2" s="1"/>
  <c r="L28" i="2" l="1"/>
  <c r="M28" i="2"/>
  <c r="D28" i="2" l="1"/>
  <c r="E28" i="2"/>
  <c r="G28" i="2" s="1"/>
  <c r="K28" i="2" s="1"/>
  <c r="H28" i="2" l="1"/>
  <c r="N28" i="2"/>
  <c r="F28" i="2"/>
  <c r="J28" i="2" s="1"/>
  <c r="I28" i="2"/>
  <c r="L29" i="2" l="1"/>
  <c r="M29" i="2"/>
  <c r="E29" i="2" l="1"/>
  <c r="G29" i="2" s="1"/>
  <c r="K29" i="2" s="1"/>
  <c r="D29" i="2"/>
  <c r="F29" i="2" l="1"/>
  <c r="J29" i="2" s="1"/>
  <c r="N29" i="2"/>
  <c r="H29" i="2"/>
  <c r="I29" i="2"/>
  <c r="M30" i="2" l="1"/>
  <c r="L30" i="2"/>
  <c r="D30" i="2" l="1"/>
  <c r="E30" i="2"/>
  <c r="I30" i="2" s="1"/>
  <c r="F30" i="2" l="1"/>
  <c r="J30" i="2" s="1"/>
  <c r="N30" i="2"/>
  <c r="H30" i="2"/>
  <c r="G30" i="2"/>
  <c r="K30" i="2" s="1"/>
  <c r="L31" i="2" l="1"/>
  <c r="M31" i="2"/>
  <c r="D31" i="2" l="1"/>
  <c r="E31" i="2"/>
  <c r="I31" i="2" s="1"/>
  <c r="F31" i="2" l="1"/>
  <c r="J31" i="2" s="1"/>
  <c r="N31" i="2"/>
  <c r="H31" i="2"/>
  <c r="G31" i="2"/>
  <c r="K31" i="2" s="1"/>
  <c r="M32" i="2" l="1"/>
  <c r="L32" i="2"/>
  <c r="D32" i="2" l="1"/>
  <c r="E32" i="2"/>
  <c r="I32" i="2" s="1"/>
  <c r="H32" i="2" l="1"/>
  <c r="N32" i="2"/>
  <c r="G32" i="2"/>
  <c r="K32" i="2" s="1"/>
  <c r="F32" i="2"/>
  <c r="J32" i="2" s="1"/>
  <c r="M33" i="2" l="1"/>
  <c r="L33" i="2"/>
  <c r="D33" i="2" l="1"/>
  <c r="E33" i="2"/>
  <c r="G33" i="2" s="1"/>
  <c r="K33" i="2" s="1"/>
  <c r="F33" i="2" l="1"/>
  <c r="J33" i="2" s="1"/>
  <c r="N33" i="2"/>
  <c r="H33" i="2"/>
  <c r="I33" i="2"/>
  <c r="L34" i="2" l="1"/>
  <c r="M34" i="2"/>
  <c r="E34" i="2" l="1"/>
  <c r="I34" i="2" s="1"/>
  <c r="D34" i="2"/>
  <c r="H34" i="2" l="1"/>
  <c r="N34" i="2"/>
  <c r="G34" i="2"/>
  <c r="K34" i="2" s="1"/>
  <c r="F34" i="2"/>
  <c r="J34" i="2" s="1"/>
  <c r="M35" i="2" l="1"/>
  <c r="L35" i="2"/>
  <c r="E35" i="2" l="1"/>
  <c r="I35" i="2" s="1"/>
  <c r="D35" i="2"/>
  <c r="H35" i="2" l="1"/>
  <c r="N35" i="2"/>
  <c r="G35" i="2"/>
  <c r="K35" i="2" s="1"/>
  <c r="F35" i="2"/>
  <c r="J35" i="2" s="1"/>
  <c r="L36" i="2" l="1"/>
  <c r="M36" i="2"/>
  <c r="E36" i="2" l="1"/>
  <c r="G36" i="2" s="1"/>
  <c r="K36" i="2" s="1"/>
  <c r="D36" i="2"/>
  <c r="F36" i="2" l="1"/>
  <c r="J36" i="2" s="1"/>
  <c r="N36" i="2"/>
  <c r="I36" i="2"/>
  <c r="H36" i="2"/>
  <c r="M37" i="2" l="1"/>
  <c r="L37" i="2"/>
  <c r="D37" i="2" l="1"/>
  <c r="E37" i="2"/>
  <c r="G37" i="2" s="1"/>
  <c r="K37" i="2" s="1"/>
  <c r="F37" i="2" l="1"/>
  <c r="J37" i="2" s="1"/>
  <c r="N37" i="2"/>
  <c r="H37" i="2"/>
  <c r="I37" i="2"/>
  <c r="L38" i="2" l="1"/>
  <c r="M38" i="2"/>
  <c r="D38" i="2" l="1"/>
  <c r="E38" i="2"/>
  <c r="I38" i="2" s="1"/>
  <c r="H38" i="2" l="1"/>
  <c r="N38" i="2"/>
  <c r="F38" i="2"/>
  <c r="J38" i="2" s="1"/>
  <c r="G38" i="2"/>
  <c r="K38" i="2" s="1"/>
  <c r="L39" i="2" l="1"/>
  <c r="M39" i="2"/>
  <c r="E39" i="2" l="1"/>
  <c r="G39" i="2" s="1"/>
  <c r="K39" i="2" s="1"/>
  <c r="D39" i="2"/>
  <c r="H39" i="2" l="1"/>
  <c r="N39" i="2"/>
  <c r="I39" i="2"/>
  <c r="F39" i="2"/>
  <c r="J39" i="2" s="1"/>
  <c r="L40" i="2" l="1"/>
  <c r="M40" i="2"/>
  <c r="D40" i="2" l="1"/>
  <c r="E40" i="2"/>
  <c r="I40" i="2" s="1"/>
  <c r="H40" i="2" l="1"/>
  <c r="N40" i="2"/>
  <c r="F40" i="2"/>
  <c r="J40" i="2" s="1"/>
  <c r="G40" i="2"/>
  <c r="K40" i="2" s="1"/>
  <c r="M41" i="2" l="1"/>
  <c r="L41" i="2"/>
  <c r="D41" i="2" l="1"/>
  <c r="E41" i="2"/>
  <c r="G41" i="2" s="1"/>
  <c r="K41" i="2" s="1"/>
  <c r="H41" i="2" l="1"/>
  <c r="N41" i="2"/>
  <c r="F41" i="2"/>
  <c r="J41" i="2" s="1"/>
  <c r="I41" i="2"/>
  <c r="M42" i="2" l="1"/>
  <c r="L42" i="2"/>
  <c r="E42" i="2" l="1"/>
  <c r="G42" i="2" s="1"/>
  <c r="K42" i="2" s="1"/>
  <c r="D42" i="2"/>
  <c r="H42" i="2" l="1"/>
  <c r="N42" i="2"/>
  <c r="I42" i="2"/>
  <c r="F42" i="2"/>
  <c r="J42" i="2" s="1"/>
  <c r="L43" i="2" l="1"/>
  <c r="M43" i="2"/>
  <c r="E43" i="2" l="1"/>
  <c r="G43" i="2" s="1"/>
  <c r="K43" i="2" s="1"/>
  <c r="D43" i="2"/>
  <c r="H43" i="2" l="1"/>
  <c r="N43" i="2"/>
  <c r="I43" i="2"/>
  <c r="F43" i="2"/>
  <c r="J43" i="2" s="1"/>
  <c r="L44" i="2" l="1"/>
  <c r="M44" i="2"/>
  <c r="E44" i="2" l="1"/>
  <c r="G44" i="2" s="1"/>
  <c r="K44" i="2" s="1"/>
  <c r="D44" i="2"/>
  <c r="H44" i="2" l="1"/>
  <c r="N44" i="2"/>
  <c r="F44" i="2"/>
  <c r="J44" i="2" s="1"/>
  <c r="I44" i="2"/>
  <c r="M45" i="2" l="1"/>
  <c r="L45" i="2"/>
  <c r="D45" i="2" l="1"/>
  <c r="E45" i="2"/>
  <c r="I45" i="2" s="1"/>
  <c r="F45" i="2" l="1"/>
  <c r="J45" i="2" s="1"/>
  <c r="N45" i="2"/>
  <c r="H45" i="2"/>
  <c r="G45" i="2"/>
  <c r="K45" i="2" s="1"/>
  <c r="L46" i="2" l="1"/>
  <c r="M46" i="2"/>
  <c r="E46" i="2" l="1"/>
  <c r="G46" i="2" s="1"/>
  <c r="K46" i="2" s="1"/>
  <c r="D46" i="2"/>
  <c r="F46" i="2" l="1"/>
  <c r="J46" i="2" s="1"/>
  <c r="N46" i="2"/>
  <c r="I46" i="2"/>
  <c r="H46" i="2"/>
  <c r="M47" i="2" l="1"/>
  <c r="L47" i="2"/>
  <c r="E47" i="2" l="1"/>
  <c r="I47" i="2" s="1"/>
  <c r="D47" i="2"/>
  <c r="H47" i="2" l="1"/>
  <c r="N47" i="2"/>
  <c r="F47" i="2"/>
  <c r="J47" i="2" s="1"/>
  <c r="G47" i="2"/>
  <c r="K47" i="2" s="1"/>
  <c r="M48" i="2" l="1"/>
  <c r="L48" i="2"/>
  <c r="D48" i="2" l="1"/>
  <c r="E48" i="2"/>
  <c r="G48" i="2" s="1"/>
  <c r="K48" i="2" s="1"/>
  <c r="F48" i="2" l="1"/>
  <c r="J48" i="2" s="1"/>
  <c r="N48" i="2"/>
  <c r="H48" i="2"/>
  <c r="I48" i="2"/>
  <c r="L49" i="2" l="1"/>
  <c r="M49" i="2"/>
  <c r="E49" i="2" l="1"/>
  <c r="G49" i="2" s="1"/>
  <c r="K49" i="2" s="1"/>
  <c r="D49" i="2"/>
  <c r="I49" i="2"/>
  <c r="F49" i="2" l="1"/>
  <c r="J49" i="2" s="1"/>
  <c r="N49" i="2"/>
  <c r="H49" i="2"/>
  <c r="M50" i="2" s="1"/>
  <c r="L50" i="2" l="1"/>
  <c r="E50" i="2" s="1"/>
  <c r="I50" i="2" l="1"/>
  <c r="G50" i="2"/>
  <c r="K50" i="2" s="1"/>
  <c r="D50" i="2"/>
  <c r="H50" i="2" s="1"/>
  <c r="F50" i="2" l="1"/>
  <c r="J50" i="2" s="1"/>
  <c r="N50" i="2"/>
  <c r="L51" i="2"/>
  <c r="M51" i="2"/>
  <c r="E51" i="2" l="1"/>
  <c r="I51" i="2" s="1"/>
  <c r="D51" i="2"/>
  <c r="F51" i="2" l="1"/>
  <c r="J51" i="2" s="1"/>
  <c r="N51" i="2"/>
  <c r="G51" i="2"/>
  <c r="K51" i="2" s="1"/>
  <c r="H51" i="2"/>
  <c r="L52" i="2" l="1"/>
  <c r="M52" i="2"/>
  <c r="D52" i="2" l="1"/>
  <c r="E52" i="2"/>
  <c r="G52" i="2" s="1"/>
  <c r="K52" i="2" s="1"/>
  <c r="H52" i="2" l="1"/>
  <c r="N52" i="2"/>
  <c r="F52" i="2"/>
  <c r="J52" i="2" s="1"/>
  <c r="I52" i="2"/>
  <c r="M53" i="2" l="1"/>
  <c r="L53" i="2"/>
  <c r="E53" i="2" l="1"/>
  <c r="G53" i="2" s="1"/>
  <c r="K53" i="2" s="1"/>
  <c r="D53" i="2"/>
  <c r="H53" i="2" l="1"/>
  <c r="N53" i="2"/>
  <c r="I53" i="2"/>
  <c r="F53" i="2"/>
  <c r="J53" i="2" s="1"/>
  <c r="L54" i="2" l="1"/>
  <c r="M54" i="2"/>
  <c r="D54" i="2" l="1"/>
  <c r="E54" i="2"/>
  <c r="I54" i="2" s="1"/>
  <c r="F54" i="2" l="1"/>
  <c r="J54" i="2" s="1"/>
  <c r="N54" i="2"/>
  <c r="H54" i="2"/>
  <c r="G54" i="2"/>
  <c r="K54" i="2" s="1"/>
  <c r="M55" i="2" l="1"/>
  <c r="L55" i="2"/>
  <c r="E55" i="2" l="1"/>
  <c r="G55" i="2" s="1"/>
  <c r="K55" i="2" s="1"/>
  <c r="D55" i="2"/>
  <c r="H55" i="2" l="1"/>
  <c r="N55" i="2"/>
  <c r="I55" i="2"/>
  <c r="F55" i="2"/>
  <c r="J55" i="2" s="1"/>
  <c r="L56" i="2" l="1"/>
  <c r="M56" i="2"/>
  <c r="D56" i="2" l="1"/>
  <c r="E56" i="2"/>
  <c r="I56" i="2" s="1"/>
  <c r="F56" i="2" l="1"/>
  <c r="J56" i="2" s="1"/>
  <c r="N56" i="2"/>
  <c r="H56" i="2"/>
  <c r="G56" i="2"/>
  <c r="K56" i="2" s="1"/>
  <c r="M57" i="2" l="1"/>
  <c r="L57" i="2"/>
  <c r="E57" i="2" l="1"/>
  <c r="I57" i="2" s="1"/>
  <c r="D57" i="2"/>
  <c r="F57" i="2" l="1"/>
  <c r="J57" i="2" s="1"/>
  <c r="N57" i="2"/>
  <c r="G57" i="2"/>
  <c r="K57" i="2" s="1"/>
  <c r="H57" i="2"/>
  <c r="M58" i="2" l="1"/>
  <c r="L58" i="2"/>
  <c r="D58" i="2" l="1"/>
  <c r="E58" i="2"/>
  <c r="G58" i="2" s="1"/>
  <c r="K58" i="2" s="1"/>
  <c r="H58" i="2" l="1"/>
  <c r="N58" i="2"/>
  <c r="F58" i="2"/>
  <c r="J58" i="2" s="1"/>
  <c r="I58" i="2"/>
  <c r="M59" i="2" l="1"/>
  <c r="L59" i="2"/>
  <c r="E59" i="2" l="1"/>
  <c r="G59" i="2" s="1"/>
  <c r="K59" i="2" s="1"/>
  <c r="D59" i="2"/>
  <c r="H59" i="2" l="1"/>
  <c r="N59" i="2"/>
  <c r="I59" i="2"/>
  <c r="F59" i="2"/>
  <c r="J59" i="2" s="1"/>
  <c r="L60" i="2" l="1"/>
  <c r="M60" i="2"/>
  <c r="D60" i="2" l="1"/>
  <c r="E60" i="2"/>
  <c r="G60" i="2" s="1"/>
  <c r="K60" i="2" s="1"/>
  <c r="F60" i="2" l="1"/>
  <c r="J60" i="2" s="1"/>
  <c r="N60" i="2"/>
  <c r="H60" i="2"/>
  <c r="I60" i="2"/>
  <c r="L61" i="2" l="1"/>
  <c r="M61" i="2"/>
  <c r="E61" i="2" l="1"/>
  <c r="I61" i="2" s="1"/>
  <c r="D61" i="2"/>
  <c r="H61" i="2" l="1"/>
  <c r="N61" i="2"/>
  <c r="G61" i="2"/>
  <c r="K61" i="2" s="1"/>
  <c r="F61" i="2"/>
  <c r="J61" i="2" s="1"/>
  <c r="L62" i="2" l="1"/>
  <c r="M62" i="2"/>
  <c r="D62" i="2" l="1"/>
  <c r="E62" i="2"/>
  <c r="I62" i="2" s="1"/>
  <c r="F62" i="2" l="1"/>
  <c r="J62" i="2" s="1"/>
  <c r="N62" i="2"/>
  <c r="H62" i="2"/>
  <c r="G62" i="2"/>
  <c r="K62" i="2" s="1"/>
  <c r="M63" i="2" l="1"/>
  <c r="L63" i="2"/>
  <c r="E63" i="2" l="1"/>
  <c r="I63" i="2" s="1"/>
  <c r="D63" i="2"/>
  <c r="G63" i="2"/>
  <c r="K63" i="2" s="1"/>
  <c r="F63" i="2" l="1"/>
  <c r="J63" i="2" s="1"/>
  <c r="N63" i="2"/>
  <c r="H63" i="2"/>
  <c r="L64" i="2" s="1"/>
  <c r="M64" i="2" l="1"/>
  <c r="D64" i="2" s="1"/>
  <c r="E64" i="2" l="1"/>
  <c r="I64" i="2" s="1"/>
  <c r="F64" i="2"/>
  <c r="J64" i="2" s="1"/>
  <c r="H64" i="2"/>
  <c r="N64" i="2" l="1"/>
  <c r="G64" i="2"/>
  <c r="K64" i="2" s="1"/>
  <c r="M65" i="2" l="1"/>
  <c r="L65" i="2"/>
  <c r="E65" i="2" l="1"/>
  <c r="I65" i="2" s="1"/>
  <c r="D65" i="2"/>
  <c r="G65" i="2"/>
  <c r="K65" i="2" s="1"/>
  <c r="F65" i="2" l="1"/>
  <c r="J65" i="2" s="1"/>
  <c r="N65" i="2"/>
  <c r="H65" i="2"/>
  <c r="L66" i="2" s="1"/>
  <c r="M66" i="2" l="1"/>
  <c r="D66" i="2" s="1"/>
  <c r="E66" i="2" l="1"/>
  <c r="G66" i="2" s="1"/>
  <c r="K66" i="2" s="1"/>
  <c r="H66" i="2"/>
  <c r="F66" i="2"/>
  <c r="J66" i="2" s="1"/>
  <c r="N66" i="2" l="1"/>
  <c r="I66" i="2"/>
  <c r="M67" i="2" s="1"/>
  <c r="L67" i="2" l="1"/>
  <c r="E67" i="2" s="1"/>
  <c r="D67" i="2" l="1"/>
  <c r="G67" i="2"/>
  <c r="K67" i="2" s="1"/>
  <c r="I67" i="2"/>
  <c r="F67" i="2" l="1"/>
  <c r="J67" i="2" s="1"/>
  <c r="N67" i="2"/>
  <c r="H67" i="2"/>
  <c r="M68" i="2" s="1"/>
  <c r="L68" i="2" l="1"/>
  <c r="D68" i="2" s="1"/>
  <c r="F68" i="2" l="1"/>
  <c r="J68" i="2" s="1"/>
  <c r="E68" i="2"/>
  <c r="G68" i="2" s="1"/>
  <c r="K68" i="2" s="1"/>
  <c r="H68" i="2"/>
  <c r="N68" i="2" l="1"/>
  <c r="I68" i="2"/>
  <c r="M69" i="2" s="1"/>
  <c r="L69" i="2" l="1"/>
  <c r="E69" i="2" s="1"/>
  <c r="D69" i="2" l="1"/>
  <c r="G69" i="2"/>
  <c r="K69" i="2" s="1"/>
  <c r="I69" i="2"/>
  <c r="F69" i="2" l="1"/>
  <c r="J69" i="2" s="1"/>
  <c r="N69" i="2"/>
  <c r="H69" i="2"/>
  <c r="M70" i="2" s="1"/>
  <c r="L70" i="2" l="1"/>
  <c r="D70" i="2" s="1"/>
  <c r="F70" i="2" l="1"/>
  <c r="J70" i="2" s="1"/>
  <c r="E70" i="2"/>
  <c r="G70" i="2" s="1"/>
  <c r="K70" i="2" s="1"/>
  <c r="H70" i="2"/>
  <c r="N70" i="2" l="1"/>
  <c r="I70" i="2"/>
  <c r="M71" i="2" s="1"/>
  <c r="L71" i="2" l="1"/>
  <c r="E71" i="2" s="1"/>
  <c r="D71" i="2" l="1"/>
  <c r="I71" i="2"/>
  <c r="G71" i="2"/>
  <c r="K71" i="2" s="1"/>
  <c r="H71" i="2" l="1"/>
  <c r="N71" i="2"/>
  <c r="F71" i="2"/>
  <c r="J71" i="2" s="1"/>
  <c r="L72" i="2" l="1"/>
  <c r="M72" i="2"/>
  <c r="D72" i="2" l="1"/>
  <c r="E72" i="2"/>
  <c r="I72" i="2" s="1"/>
  <c r="H72" i="2"/>
  <c r="F72" i="2" l="1"/>
  <c r="J72" i="2" s="1"/>
  <c r="N72" i="2"/>
  <c r="G72" i="2"/>
  <c r="K72" i="2" s="1"/>
  <c r="M73" i="2" l="1"/>
  <c r="L73" i="2"/>
  <c r="E73" i="2" l="1"/>
  <c r="I73" i="2" s="1"/>
  <c r="D73" i="2"/>
  <c r="G73" i="2"/>
  <c r="K73" i="2" s="1"/>
  <c r="H73" i="2" l="1"/>
  <c r="N73" i="2"/>
  <c r="F73" i="2"/>
  <c r="J73" i="2" s="1"/>
  <c r="L74" i="2" l="1"/>
  <c r="M74" i="2"/>
  <c r="D74" i="2" l="1"/>
  <c r="E74" i="2"/>
  <c r="I74" i="2" s="1"/>
  <c r="F74" i="2"/>
  <c r="J74" i="2" s="1"/>
  <c r="H74" i="2"/>
  <c r="N74" i="2" l="1"/>
  <c r="G74" i="2"/>
  <c r="K74" i="2" s="1"/>
  <c r="M75" i="2" l="1"/>
  <c r="L75" i="2"/>
  <c r="E75" i="2" l="1"/>
  <c r="G75" i="2" s="1"/>
  <c r="K75" i="2" s="1"/>
  <c r="D75" i="2"/>
  <c r="H75" i="2" l="1"/>
  <c r="N75" i="2"/>
  <c r="I75" i="2"/>
  <c r="F75" i="2"/>
  <c r="J75" i="2" s="1"/>
  <c r="L76" i="2" l="1"/>
  <c r="M76" i="2"/>
  <c r="D76" i="2" l="1"/>
  <c r="E76" i="2"/>
  <c r="I76" i="2" s="1"/>
  <c r="F76" i="2" l="1"/>
  <c r="J76" i="2" s="1"/>
  <c r="N76" i="2"/>
  <c r="H76" i="2"/>
  <c r="G76" i="2"/>
  <c r="K76" i="2" s="1"/>
  <c r="M77" i="2" l="1"/>
  <c r="L77" i="2"/>
  <c r="E77" i="2" l="1"/>
  <c r="G77" i="2" s="1"/>
  <c r="K77" i="2" s="1"/>
  <c r="D77" i="2"/>
  <c r="F77" i="2" l="1"/>
  <c r="J77" i="2" s="1"/>
  <c r="N77" i="2"/>
  <c r="I77" i="2"/>
  <c r="H77" i="2"/>
  <c r="L78" i="2" s="1"/>
  <c r="M78" i="2" l="1"/>
  <c r="D78" i="2" s="1"/>
  <c r="E78" i="2" l="1"/>
  <c r="I78" i="2" s="1"/>
  <c r="H78" i="2"/>
  <c r="F78" i="2"/>
  <c r="J78" i="2" s="1"/>
  <c r="N78" i="2" l="1"/>
  <c r="G78" i="2"/>
  <c r="K78" i="2" s="1"/>
  <c r="M79" i="2" l="1"/>
  <c r="L79" i="2"/>
  <c r="E79" i="2" l="1"/>
  <c r="G79" i="2" s="1"/>
  <c r="K79" i="2" s="1"/>
  <c r="D79" i="2"/>
  <c r="F79" i="2" l="1"/>
  <c r="J79" i="2" s="1"/>
  <c r="N79" i="2"/>
  <c r="I79" i="2"/>
  <c r="H79" i="2"/>
  <c r="M80" i="2" l="1"/>
  <c r="L80" i="2"/>
  <c r="D80" i="2" s="1"/>
  <c r="E80" i="2" l="1"/>
  <c r="F80" i="2"/>
  <c r="J80" i="2" s="1"/>
  <c r="N80" i="2"/>
  <c r="H80" i="2"/>
  <c r="I80" i="2"/>
  <c r="G80" i="2"/>
  <c r="K80" i="2" s="1"/>
  <c r="L81" i="2" l="1"/>
  <c r="M81" i="2"/>
  <c r="E81" i="2" l="1"/>
  <c r="D81" i="2"/>
  <c r="N81" i="2" s="1"/>
  <c r="F81" i="2" l="1"/>
  <c r="J81" i="2" s="1"/>
  <c r="H81" i="2"/>
  <c r="I81" i="2"/>
  <c r="G81" i="2"/>
  <c r="K81" i="2" s="1"/>
  <c r="L82" i="2" l="1"/>
  <c r="M82" i="2"/>
  <c r="D82" i="2" l="1"/>
  <c r="E82" i="2"/>
  <c r="F82" i="2" l="1"/>
  <c r="J82" i="2" s="1"/>
  <c r="N82" i="2"/>
  <c r="H82" i="2"/>
  <c r="I82" i="2"/>
  <c r="G82" i="2"/>
  <c r="K82" i="2" s="1"/>
  <c r="L83" i="2" l="1"/>
  <c r="M83" i="2"/>
  <c r="E83" i="2" l="1"/>
  <c r="D83" i="2"/>
  <c r="N83" i="2" s="1"/>
  <c r="F83" i="2" l="1"/>
  <c r="J83" i="2" s="1"/>
  <c r="H83" i="2"/>
  <c r="G83" i="2"/>
  <c r="K83" i="2" s="1"/>
  <c r="I83" i="2"/>
  <c r="M84" i="2" l="1"/>
  <c r="L84" i="2"/>
  <c r="D84" i="2" l="1"/>
  <c r="E84" i="2"/>
  <c r="H84" i="2" l="1"/>
  <c r="N84" i="2"/>
  <c r="F84" i="2"/>
  <c r="J84" i="2" s="1"/>
  <c r="G84" i="2"/>
  <c r="K84" i="2" s="1"/>
  <c r="I84" i="2"/>
  <c r="M85" i="2" l="1"/>
  <c r="L85" i="2"/>
  <c r="E85" i="2" l="1"/>
  <c r="D85" i="2"/>
  <c r="N85" i="2" s="1"/>
  <c r="F85" i="2" l="1"/>
  <c r="J85" i="2" s="1"/>
  <c r="H85" i="2"/>
  <c r="I85" i="2"/>
  <c r="G85" i="2"/>
  <c r="K85" i="2" s="1"/>
  <c r="L86" i="2" l="1"/>
  <c r="M86" i="2"/>
  <c r="D86" i="2" l="1"/>
  <c r="E86" i="2"/>
  <c r="H86" i="2" l="1"/>
  <c r="N86" i="2"/>
  <c r="F86" i="2"/>
  <c r="J86" i="2" s="1"/>
  <c r="I86" i="2"/>
  <c r="G86" i="2"/>
  <c r="K86" i="2" s="1"/>
  <c r="L87" i="2" l="1"/>
  <c r="M87" i="2"/>
  <c r="E87" i="2" l="1"/>
  <c r="D87" i="2"/>
  <c r="N87" i="2" s="1"/>
  <c r="H87" i="2" l="1"/>
  <c r="F87" i="2"/>
  <c r="J87" i="2" s="1"/>
  <c r="G87" i="2"/>
  <c r="K87" i="2" s="1"/>
  <c r="I87" i="2"/>
  <c r="M88" i="2" l="1"/>
  <c r="L88" i="2"/>
  <c r="D88" i="2" l="1"/>
  <c r="E88" i="2"/>
  <c r="N88" i="2" l="1"/>
  <c r="G88" i="2"/>
  <c r="K88" i="2" s="1"/>
  <c r="I88" i="2"/>
  <c r="F88" i="2"/>
  <c r="J88" i="2" s="1"/>
  <c r="H88" i="2"/>
  <c r="L89" i="2" l="1"/>
  <c r="M89" i="2"/>
  <c r="E89" i="2" l="1"/>
  <c r="G89" i="2" s="1"/>
  <c r="K89" i="2" s="1"/>
  <c r="D89" i="2"/>
  <c r="N89" i="2" s="1"/>
  <c r="I89" i="2" l="1"/>
  <c r="F89" i="2"/>
  <c r="J89" i="2" s="1"/>
  <c r="H89" i="2"/>
  <c r="M90" i="2" l="1"/>
  <c r="L90" i="2"/>
  <c r="D90" i="2" l="1"/>
  <c r="E90" i="2"/>
  <c r="N90" i="2" l="1"/>
  <c r="G90" i="2"/>
  <c r="K90" i="2" s="1"/>
  <c r="I90" i="2"/>
  <c r="F90" i="2"/>
  <c r="J90" i="2" s="1"/>
  <c r="H90" i="2"/>
  <c r="L91" i="2" l="1"/>
  <c r="M91" i="2"/>
  <c r="E91" i="2" l="1"/>
  <c r="G91" i="2" s="1"/>
  <c r="K91" i="2" s="1"/>
  <c r="D91" i="2"/>
  <c r="N91" i="2" s="1"/>
  <c r="I91" i="2" l="1"/>
  <c r="H91" i="2"/>
  <c r="F91" i="2"/>
  <c r="J91" i="2" s="1"/>
  <c r="M92" i="2" l="1"/>
  <c r="L92" i="2"/>
  <c r="E92" i="2" l="1"/>
  <c r="D92" i="2"/>
  <c r="N92" i="2" s="1"/>
  <c r="H92" i="2" l="1"/>
  <c r="F92" i="2"/>
  <c r="J92" i="2" s="1"/>
  <c r="G92" i="2"/>
  <c r="K92" i="2" s="1"/>
  <c r="I92" i="2"/>
  <c r="M93" i="2" l="1"/>
  <c r="L93" i="2"/>
  <c r="E93" i="2" l="1"/>
  <c r="D93" i="2"/>
  <c r="N93" i="2" s="1"/>
  <c r="F93" i="2" l="1"/>
  <c r="J93" i="2" s="1"/>
  <c r="H93" i="2"/>
  <c r="I93" i="2"/>
  <c r="G93" i="2"/>
  <c r="K93" i="2" s="1"/>
  <c r="L94" i="2" l="1"/>
  <c r="M94" i="2"/>
  <c r="E94" i="2" l="1"/>
  <c r="I94" i="2" s="1"/>
  <c r="D94" i="2"/>
  <c r="N94" i="2" s="1"/>
  <c r="G94" i="2" l="1"/>
  <c r="K94" i="2" s="1"/>
  <c r="F94" i="2"/>
  <c r="J94" i="2" s="1"/>
  <c r="H94" i="2"/>
  <c r="L95" i="2" l="1"/>
  <c r="M95" i="2"/>
  <c r="D95" i="2" l="1"/>
  <c r="E95" i="2"/>
  <c r="N95" i="2" l="1"/>
  <c r="G95" i="2"/>
  <c r="K95" i="2" s="1"/>
  <c r="I95" i="2"/>
  <c r="H95" i="2"/>
  <c r="F95" i="2"/>
  <c r="J95" i="2" s="1"/>
  <c r="M96" i="2" l="1"/>
  <c r="L96" i="2"/>
  <c r="E96" i="2" l="1"/>
  <c r="D96" i="2"/>
  <c r="N96" i="2" s="1"/>
  <c r="H96" i="2" l="1"/>
  <c r="F96" i="2"/>
  <c r="J96" i="2" s="1"/>
  <c r="I96" i="2"/>
  <c r="G96" i="2"/>
  <c r="K96" i="2" s="1"/>
  <c r="M97" i="2" l="1"/>
  <c r="L97" i="2"/>
  <c r="E97" i="2" l="1"/>
  <c r="D97" i="2"/>
  <c r="N97" i="2" s="1"/>
  <c r="H97" i="2" l="1"/>
  <c r="F97" i="2"/>
  <c r="J97" i="2" s="1"/>
  <c r="G97" i="2"/>
  <c r="K97" i="2" s="1"/>
  <c r="I97" i="2"/>
  <c r="M98" i="2" l="1"/>
  <c r="L98" i="2"/>
  <c r="E98" i="2" l="1"/>
  <c r="D98" i="2"/>
  <c r="N98" i="2" s="1"/>
  <c r="F98" i="2" l="1"/>
  <c r="J98" i="2" s="1"/>
  <c r="H98" i="2"/>
  <c r="G98" i="2"/>
  <c r="K98" i="2" s="1"/>
  <c r="I98" i="2"/>
  <c r="M99" i="2" l="1"/>
  <c r="L99" i="2"/>
  <c r="D99" i="2" l="1"/>
  <c r="E99" i="2"/>
  <c r="H99" i="2" l="1"/>
  <c r="N99" i="2"/>
  <c r="F99" i="2"/>
  <c r="J99" i="2" s="1"/>
  <c r="I99" i="2"/>
  <c r="G99" i="2"/>
  <c r="K99" i="2" s="1"/>
  <c r="L100" i="2" l="1"/>
  <c r="M100" i="2"/>
  <c r="E100" i="2" l="1"/>
  <c r="D100" i="2"/>
  <c r="N100" i="2" s="1"/>
  <c r="F100" i="2" l="1"/>
  <c r="J100" i="2" s="1"/>
  <c r="H100" i="2"/>
  <c r="G100" i="2"/>
  <c r="K100" i="2" s="1"/>
  <c r="I100" i="2"/>
  <c r="M101" i="2" l="1"/>
  <c r="L101" i="2"/>
  <c r="D101" i="2" l="1"/>
  <c r="E101" i="2"/>
  <c r="F101" i="2" l="1"/>
  <c r="J101" i="2" s="1"/>
  <c r="N101" i="2"/>
  <c r="H101" i="2"/>
  <c r="I101" i="2"/>
  <c r="G101" i="2"/>
  <c r="K101" i="2" s="1"/>
  <c r="M102" i="2" l="1"/>
  <c r="L102" i="2"/>
  <c r="D102" i="2" l="1"/>
  <c r="E102" i="2"/>
  <c r="N102" i="2" l="1"/>
  <c r="I102" i="2"/>
  <c r="G102" i="2"/>
  <c r="K102" i="2" s="1"/>
  <c r="F102" i="2"/>
  <c r="J102" i="2" s="1"/>
  <c r="H102" i="2"/>
  <c r="L103" i="2" l="1"/>
  <c r="M103" i="2"/>
  <c r="D103" i="2" l="1"/>
  <c r="E103" i="2"/>
  <c r="F103" i="2" l="1"/>
  <c r="J103" i="2" s="1"/>
  <c r="N103" i="2"/>
  <c r="H103" i="2"/>
  <c r="I103" i="2"/>
  <c r="G103" i="2"/>
  <c r="K103" i="2" s="1"/>
  <c r="L104" i="2" l="1"/>
  <c r="M104" i="2"/>
  <c r="D104" i="2" l="1"/>
  <c r="E104" i="2"/>
  <c r="N104" i="2" l="1"/>
  <c r="G104" i="2"/>
  <c r="K104" i="2" s="1"/>
  <c r="I104" i="2"/>
  <c r="H104" i="2"/>
  <c r="F104" i="2"/>
  <c r="J104" i="2" s="1"/>
  <c r="L105" i="2" l="1"/>
  <c r="M105" i="2"/>
  <c r="E105" i="2" l="1"/>
  <c r="I105" i="2" s="1"/>
  <c r="D105" i="2"/>
  <c r="N105" i="2" s="1"/>
  <c r="G105" i="2" l="1"/>
  <c r="K105" i="2" s="1"/>
  <c r="H105" i="2"/>
  <c r="F105" i="2"/>
  <c r="J105" i="2" s="1"/>
  <c r="L106" i="2" l="1"/>
  <c r="M106" i="2"/>
  <c r="E106" i="2" l="1"/>
  <c r="D106" i="2"/>
  <c r="N106" i="2" s="1"/>
  <c r="H106" i="2" l="1"/>
  <c r="F106" i="2"/>
  <c r="J106" i="2" s="1"/>
  <c r="G106" i="2"/>
  <c r="K106" i="2" s="1"/>
  <c r="I106" i="2"/>
  <c r="M107" i="2" l="1"/>
  <c r="L107" i="2"/>
  <c r="E107" i="2" l="1"/>
  <c r="D107" i="2"/>
  <c r="N107" i="2" s="1"/>
  <c r="H107" i="2" l="1"/>
  <c r="F107" i="2"/>
  <c r="J107" i="2" s="1"/>
  <c r="G107" i="2"/>
  <c r="K107" i="2" s="1"/>
  <c r="I107" i="2"/>
  <c r="M108" i="2" l="1"/>
  <c r="L108" i="2"/>
  <c r="D108" i="2" l="1"/>
  <c r="E108" i="2"/>
  <c r="N108" i="2" l="1"/>
  <c r="G108" i="2"/>
  <c r="K108" i="2" s="1"/>
  <c r="I108" i="2"/>
  <c r="H108" i="2"/>
  <c r="F108" i="2"/>
  <c r="J108" i="2" s="1"/>
  <c r="L109" i="2" l="1"/>
  <c r="M109" i="2"/>
  <c r="E109" i="2" l="1"/>
  <c r="G109" i="2" s="1"/>
  <c r="K109" i="2" s="1"/>
  <c r="D109" i="2"/>
  <c r="N109" i="2" l="1"/>
  <c r="I109" i="2"/>
  <c r="H109" i="2"/>
  <c r="F109" i="2"/>
  <c r="J109" i="2" s="1"/>
  <c r="L110" i="2" l="1"/>
  <c r="M110" i="2"/>
  <c r="E110" i="2" l="1"/>
  <c r="D110" i="2"/>
  <c r="N110" i="2" s="1"/>
  <c r="H110" i="2" l="1"/>
  <c r="F110" i="2"/>
  <c r="J110" i="2" s="1"/>
  <c r="G110" i="2"/>
  <c r="K110" i="2" s="1"/>
  <c r="I110" i="2"/>
  <c r="M111" i="2" l="1"/>
  <c r="L111" i="2"/>
  <c r="D111" i="2" l="1"/>
  <c r="E111" i="2"/>
  <c r="N111" i="2" l="1"/>
  <c r="I111" i="2"/>
  <c r="G111" i="2"/>
  <c r="K111" i="2" s="1"/>
  <c r="F111" i="2"/>
  <c r="J111" i="2" s="1"/>
  <c r="H111" i="2"/>
  <c r="L112" i="2" l="1"/>
  <c r="M112" i="2"/>
  <c r="E112" i="2" l="1"/>
  <c r="G112" i="2" s="1"/>
  <c r="K112" i="2" s="1"/>
  <c r="D112" i="2"/>
  <c r="N112" i="2" s="1"/>
  <c r="I112" i="2" l="1"/>
  <c r="H112" i="2"/>
  <c r="F112" i="2"/>
  <c r="J112" i="2" s="1"/>
  <c r="L113" i="2" l="1"/>
  <c r="M113" i="2"/>
  <c r="D113" i="2" l="1"/>
  <c r="E113" i="2"/>
  <c r="H113" i="2" l="1"/>
  <c r="N113" i="2"/>
  <c r="F113" i="2"/>
  <c r="J113" i="2" s="1"/>
  <c r="I113" i="2"/>
  <c r="G113" i="2"/>
  <c r="K113" i="2" s="1"/>
  <c r="M114" i="2" l="1"/>
  <c r="L114" i="2"/>
  <c r="D114" i="2" l="1"/>
  <c r="E114" i="2"/>
  <c r="N114" i="2" l="1"/>
  <c r="I114" i="2"/>
  <c r="G114" i="2"/>
  <c r="K114" i="2" s="1"/>
  <c r="H114" i="2"/>
  <c r="F114" i="2"/>
  <c r="J114" i="2" s="1"/>
  <c r="L115" i="2" l="1"/>
  <c r="M115" i="2"/>
  <c r="D115" i="2" l="1"/>
  <c r="E115" i="2"/>
  <c r="F115" i="2" l="1"/>
  <c r="J115" i="2" s="1"/>
  <c r="N115" i="2"/>
  <c r="H115" i="2"/>
  <c r="I115" i="2"/>
  <c r="G115" i="2"/>
  <c r="K115" i="2" s="1"/>
  <c r="L116" i="2" l="1"/>
  <c r="M116" i="2"/>
  <c r="D116" i="2" l="1"/>
  <c r="E116" i="2"/>
  <c r="N116" i="2" l="1"/>
  <c r="G116" i="2"/>
  <c r="K116" i="2" s="1"/>
  <c r="I116" i="2"/>
  <c r="F116" i="2"/>
  <c r="J116" i="2" s="1"/>
  <c r="H116" i="2"/>
  <c r="L117" i="2" l="1"/>
  <c r="M117" i="2"/>
  <c r="D117" i="2" l="1"/>
  <c r="E117" i="2"/>
  <c r="H117" i="2" l="1"/>
  <c r="N117" i="2"/>
  <c r="F117" i="2"/>
  <c r="J117" i="2" s="1"/>
  <c r="I117" i="2"/>
  <c r="G117" i="2"/>
  <c r="K117" i="2" s="1"/>
  <c r="L118" i="2" l="1"/>
  <c r="M118" i="2"/>
  <c r="E118" i="2" l="1"/>
  <c r="D118" i="2"/>
  <c r="N118" i="2" s="1"/>
  <c r="F118" i="2" l="1"/>
  <c r="J118" i="2" s="1"/>
  <c r="H118" i="2"/>
  <c r="G118" i="2"/>
  <c r="K118" i="2" s="1"/>
  <c r="I118" i="2"/>
  <c r="M119" i="2" l="1"/>
  <c r="L119" i="2"/>
  <c r="D119" i="2" l="1"/>
  <c r="E119" i="2"/>
  <c r="F119" i="2" l="1"/>
  <c r="J119" i="2" s="1"/>
  <c r="N119" i="2"/>
  <c r="H119" i="2"/>
  <c r="I119" i="2"/>
  <c r="G119" i="2"/>
  <c r="K119" i="2" s="1"/>
  <c r="L120" i="2" l="1"/>
  <c r="M120" i="2"/>
  <c r="D120" i="2" l="1"/>
  <c r="E120" i="2"/>
  <c r="N120" i="2" l="1"/>
  <c r="G120" i="2"/>
  <c r="K120" i="2" s="1"/>
  <c r="I120" i="2"/>
  <c r="H120" i="2"/>
  <c r="F120" i="2"/>
  <c r="J120" i="2" s="1"/>
  <c r="M121" i="2" l="1"/>
  <c r="L121" i="2"/>
  <c r="D121" i="2" l="1"/>
  <c r="E121" i="2"/>
  <c r="N121" i="2" l="1"/>
  <c r="I121" i="2"/>
  <c r="G121" i="2"/>
  <c r="K121" i="2" s="1"/>
  <c r="H121" i="2"/>
  <c r="F121" i="2"/>
  <c r="J121" i="2" s="1"/>
  <c r="L122" i="2" l="1"/>
  <c r="M122" i="2"/>
  <c r="E122" i="2" l="1"/>
  <c r="I122" i="2" s="1"/>
  <c r="D122" i="2"/>
  <c r="N122" i="2" s="1"/>
  <c r="G122" i="2" l="1"/>
  <c r="K122" i="2" s="1"/>
  <c r="F122" i="2"/>
  <c r="J122" i="2" s="1"/>
  <c r="H122" i="2"/>
  <c r="M123" i="2" l="1"/>
  <c r="L123" i="2"/>
  <c r="D123" i="2" l="1"/>
  <c r="E123" i="2"/>
  <c r="N123" i="2" l="1"/>
  <c r="G123" i="2"/>
  <c r="K123" i="2" s="1"/>
  <c r="I123" i="2"/>
  <c r="H123" i="2"/>
  <c r="F123" i="2"/>
  <c r="J123" i="2" s="1"/>
  <c r="M124" i="2" l="1"/>
  <c r="L124" i="2"/>
  <c r="E124" i="2" l="1"/>
  <c r="D124" i="2"/>
  <c r="N124" i="2" s="1"/>
  <c r="H124" i="2" l="1"/>
  <c r="F124" i="2"/>
  <c r="J124" i="2" s="1"/>
  <c r="G124" i="2"/>
  <c r="K124" i="2" s="1"/>
  <c r="I124" i="2"/>
  <c r="M125" i="2" l="1"/>
  <c r="L125" i="2"/>
  <c r="D125" i="2" l="1"/>
  <c r="E125" i="2"/>
  <c r="N125" i="2" l="1"/>
  <c r="G125" i="2"/>
  <c r="K125" i="2" s="1"/>
  <c r="I125" i="2"/>
  <c r="F125" i="2"/>
  <c r="J125" i="2" s="1"/>
  <c r="H125" i="2"/>
  <c r="L126" i="2" l="1"/>
  <c r="M126" i="2"/>
  <c r="D126" i="2" l="1"/>
  <c r="E126" i="2"/>
  <c r="H126" i="2" l="1"/>
  <c r="N126" i="2"/>
  <c r="F126" i="2"/>
  <c r="J126" i="2" s="1"/>
  <c r="G126" i="2"/>
  <c r="K126" i="2" s="1"/>
  <c r="I126" i="2"/>
  <c r="L127" i="2" l="1"/>
  <c r="M127" i="2"/>
  <c r="D127" i="2" l="1"/>
  <c r="E127" i="2"/>
  <c r="N127" i="2" l="1"/>
  <c r="I127" i="2"/>
  <c r="G127" i="2"/>
  <c r="K127" i="2" s="1"/>
  <c r="F127" i="2"/>
  <c r="J127" i="2" s="1"/>
  <c r="H127" i="2"/>
  <c r="L128" i="2" l="1"/>
  <c r="M128" i="2"/>
  <c r="D128" i="2" l="1"/>
  <c r="E128" i="2"/>
  <c r="H128" i="2" l="1"/>
  <c r="N128" i="2"/>
  <c r="F128" i="2"/>
  <c r="J128" i="2" s="1"/>
  <c r="G128" i="2"/>
  <c r="K128" i="2" s="1"/>
  <c r="I128" i="2"/>
  <c r="L129" i="2" l="1"/>
  <c r="M129" i="2"/>
  <c r="E129" i="2" l="1"/>
  <c r="D129" i="2"/>
  <c r="N129" i="2" s="1"/>
  <c r="H129" i="2" l="1"/>
  <c r="F129" i="2"/>
  <c r="J129" i="2" s="1"/>
  <c r="I129" i="2"/>
  <c r="G129" i="2"/>
  <c r="K129" i="2" s="1"/>
  <c r="M130" i="2" l="1"/>
  <c r="L130" i="2"/>
  <c r="D130" i="2" l="1"/>
  <c r="E130" i="2"/>
  <c r="N130" i="2" l="1"/>
  <c r="I130" i="2"/>
  <c r="G130" i="2"/>
  <c r="K130" i="2" s="1"/>
  <c r="F130" i="2"/>
  <c r="J130" i="2" s="1"/>
  <c r="H130" i="2"/>
  <c r="L131" i="2" l="1"/>
  <c r="M131" i="2"/>
  <c r="D131" i="2" l="1"/>
  <c r="E131" i="2"/>
  <c r="F131" i="2" l="1"/>
  <c r="J131" i="2" s="1"/>
  <c r="N131" i="2"/>
  <c r="H131" i="2"/>
  <c r="I131" i="2"/>
  <c r="G131" i="2"/>
  <c r="K131" i="2" s="1"/>
  <c r="M132" i="2" l="1"/>
  <c r="L132" i="2"/>
  <c r="E132" i="2" l="1"/>
  <c r="D132" i="2"/>
  <c r="N132" i="2" s="1"/>
  <c r="F132" i="2" l="1"/>
  <c r="J132" i="2" s="1"/>
  <c r="H132" i="2"/>
  <c r="I132" i="2"/>
  <c r="G132" i="2"/>
  <c r="K132" i="2" s="1"/>
  <c r="L133" i="2" l="1"/>
  <c r="M133" i="2"/>
  <c r="E133" i="2" l="1"/>
  <c r="I133" i="2" s="1"/>
  <c r="D133" i="2"/>
  <c r="N133" i="2" s="1"/>
  <c r="G133" i="2" l="1"/>
  <c r="K133" i="2" s="1"/>
  <c r="F133" i="2"/>
  <c r="J133" i="2" s="1"/>
  <c r="H133" i="2"/>
  <c r="M134" i="2" l="1"/>
  <c r="L134" i="2"/>
  <c r="D134" i="2" l="1"/>
  <c r="E134" i="2"/>
  <c r="N134" i="2" l="1"/>
  <c r="G134" i="2"/>
  <c r="K134" i="2" s="1"/>
  <c r="I134" i="2"/>
  <c r="F134" i="2"/>
  <c r="J134" i="2" s="1"/>
  <c r="H134" i="2"/>
  <c r="L135" i="2" l="1"/>
  <c r="M135" i="2"/>
  <c r="D135" i="2" l="1"/>
  <c r="E135" i="2"/>
  <c r="F135" i="2" l="1"/>
  <c r="J135" i="2" s="1"/>
  <c r="N135" i="2"/>
  <c r="H135" i="2"/>
  <c r="I135" i="2"/>
  <c r="G135" i="2"/>
  <c r="K135" i="2" s="1"/>
  <c r="M136" i="2" l="1"/>
  <c r="L136" i="2"/>
  <c r="E136" i="2" l="1"/>
  <c r="D136" i="2"/>
  <c r="N136" i="2" s="1"/>
  <c r="F136" i="2" l="1"/>
  <c r="J136" i="2" s="1"/>
  <c r="H136" i="2"/>
  <c r="G136" i="2"/>
  <c r="K136" i="2" s="1"/>
  <c r="I136" i="2"/>
  <c r="M137" i="2" l="1"/>
  <c r="L137" i="2"/>
  <c r="D137" i="2" l="1"/>
  <c r="E137" i="2"/>
  <c r="G137" i="2" s="1"/>
  <c r="K137" i="2" s="1"/>
  <c r="H137" i="2" l="1"/>
  <c r="N137" i="2"/>
  <c r="F137" i="2"/>
  <c r="J137" i="2" s="1"/>
  <c r="I137" i="2"/>
  <c r="M138" i="2" l="1"/>
  <c r="L138" i="2"/>
  <c r="E138" i="2" l="1"/>
  <c r="G138" i="2" s="1"/>
  <c r="K138" i="2" s="1"/>
  <c r="D138" i="2"/>
  <c r="F138" i="2" l="1"/>
  <c r="J138" i="2" s="1"/>
  <c r="N138" i="2"/>
  <c r="I138" i="2"/>
  <c r="H138" i="2"/>
  <c r="L139" i="2" l="1"/>
  <c r="M139" i="2"/>
  <c r="E139" i="2" l="1"/>
  <c r="G139" i="2" s="1"/>
  <c r="K139" i="2" s="1"/>
  <c r="D139" i="2"/>
  <c r="H139" i="2" l="1"/>
  <c r="N139" i="2"/>
  <c r="I139" i="2"/>
  <c r="F139" i="2"/>
  <c r="J139" i="2" s="1"/>
  <c r="M140" i="2" l="1"/>
  <c r="L140" i="2"/>
  <c r="E140" i="2" l="1"/>
  <c r="I140" i="2" s="1"/>
  <c r="D140" i="2"/>
  <c r="H140" i="2" l="1"/>
  <c r="N140" i="2"/>
  <c r="F140" i="2"/>
  <c r="J140" i="2" s="1"/>
  <c r="G140" i="2"/>
  <c r="M141" i="2" l="1"/>
  <c r="K140" i="2"/>
  <c r="L141" i="2"/>
  <c r="D141" i="2" l="1"/>
  <c r="E141" i="2"/>
  <c r="I141" i="2" s="1"/>
  <c r="F141" i="2" l="1"/>
  <c r="J141" i="2" s="1"/>
  <c r="N141" i="2"/>
  <c r="H141" i="2"/>
  <c r="G141" i="2"/>
  <c r="K141" i="2" s="1"/>
  <c r="M142" i="2" l="1"/>
  <c r="L142" i="2"/>
  <c r="D142" i="2" l="1"/>
  <c r="E142" i="2"/>
  <c r="G142" i="2" s="1"/>
  <c r="K142" i="2" s="1"/>
  <c r="H142" i="2" l="1"/>
  <c r="N142" i="2"/>
  <c r="F142" i="2"/>
  <c r="J142" i="2" s="1"/>
  <c r="I142" i="2"/>
  <c r="L143" i="2" l="1"/>
  <c r="M143" i="2"/>
  <c r="D143" i="2" l="1"/>
  <c r="E143" i="2"/>
  <c r="I143" i="2" s="1"/>
  <c r="F143" i="2" l="1"/>
  <c r="J143" i="2" s="1"/>
  <c r="N143" i="2"/>
  <c r="H143" i="2"/>
  <c r="G143" i="2"/>
  <c r="L144" i="2" l="1"/>
  <c r="M144" i="2"/>
  <c r="K143" i="2"/>
  <c r="D144" i="2" l="1"/>
  <c r="E144" i="2"/>
  <c r="G144" i="2" s="1"/>
  <c r="K144" i="2" s="1"/>
  <c r="H144" i="2" l="1"/>
  <c r="N144" i="2"/>
  <c r="F144" i="2"/>
  <c r="J144" i="2" s="1"/>
  <c r="I144" i="2"/>
  <c r="M145" i="2" l="1"/>
  <c r="L145" i="2"/>
  <c r="E145" i="2" l="1"/>
  <c r="I145" i="2" s="1"/>
  <c r="D145" i="2"/>
  <c r="H145" i="2" l="1"/>
  <c r="N145" i="2"/>
  <c r="G145" i="2"/>
  <c r="K145" i="2" s="1"/>
  <c r="F145" i="2"/>
  <c r="L146" i="2" l="1"/>
  <c r="J145" i="2"/>
  <c r="M146" i="2"/>
  <c r="D146" i="2" l="1"/>
  <c r="E146" i="2"/>
  <c r="G146" i="2" s="1"/>
  <c r="K146" i="2" s="1"/>
  <c r="H146" i="2" l="1"/>
  <c r="N146" i="2"/>
  <c r="F146" i="2"/>
  <c r="J146" i="2" s="1"/>
  <c r="I146" i="2"/>
  <c r="M147" i="2" l="1"/>
  <c r="L147" i="2"/>
  <c r="E147" i="2" l="1"/>
  <c r="I147" i="2" s="1"/>
  <c r="D147" i="2"/>
  <c r="F147" i="2" l="1"/>
  <c r="J147" i="2" s="1"/>
  <c r="N147" i="2"/>
  <c r="G147" i="2"/>
  <c r="K147" i="2" s="1"/>
  <c r="H147" i="2"/>
  <c r="L148" i="2" l="1"/>
  <c r="M148" i="2"/>
  <c r="D148" i="2" l="1"/>
  <c r="E148" i="2"/>
  <c r="I148" i="2" s="1"/>
  <c r="H148" i="2" l="1"/>
  <c r="N148" i="2"/>
  <c r="F148" i="2"/>
  <c r="J148" i="2" s="1"/>
  <c r="G148" i="2"/>
  <c r="K148" i="2" s="1"/>
  <c r="M149" i="2" l="1"/>
  <c r="L149" i="2"/>
  <c r="E149" i="2" l="1"/>
  <c r="I149" i="2" s="1"/>
  <c r="D149" i="2"/>
  <c r="F149" i="2" l="1"/>
  <c r="J149" i="2" s="1"/>
  <c r="N149" i="2"/>
  <c r="G149" i="2"/>
  <c r="K149" i="2" s="1"/>
  <c r="H149" i="2"/>
  <c r="L150" i="2" l="1"/>
  <c r="M150" i="2"/>
  <c r="D150" i="2" l="1"/>
  <c r="E150" i="2"/>
  <c r="G150" i="2" s="1"/>
  <c r="K150" i="2" s="1"/>
  <c r="H150" i="2" l="1"/>
  <c r="N150" i="2"/>
  <c r="F150" i="2"/>
  <c r="J150" i="2" s="1"/>
  <c r="I150" i="2"/>
  <c r="M151" i="2" l="1"/>
  <c r="L151" i="2"/>
  <c r="E151" i="2" l="1"/>
  <c r="I151" i="2" s="1"/>
  <c r="D151" i="2"/>
  <c r="H151" i="2" l="1"/>
  <c r="N151" i="2"/>
  <c r="G151" i="2"/>
  <c r="K151" i="2" s="1"/>
  <c r="F151" i="2"/>
  <c r="L152" i="2" l="1"/>
  <c r="J151" i="2"/>
  <c r="M152" i="2"/>
  <c r="D152" i="2" l="1"/>
  <c r="E152" i="2"/>
  <c r="G152" i="2" s="1"/>
  <c r="K152" i="2" s="1"/>
  <c r="F152" i="2" l="1"/>
  <c r="J152" i="2" s="1"/>
  <c r="N152" i="2"/>
  <c r="H152" i="2"/>
  <c r="I152" i="2"/>
  <c r="M153" i="2" l="1"/>
  <c r="L153" i="2"/>
  <c r="E153" i="2" l="1"/>
  <c r="I153" i="2" s="1"/>
  <c r="D153" i="2"/>
  <c r="H153" i="2" l="1"/>
  <c r="N153" i="2"/>
  <c r="F153" i="2"/>
  <c r="J153" i="2" s="1"/>
  <c r="G153" i="2"/>
  <c r="K153" i="2" s="1"/>
  <c r="M154" i="2" l="1"/>
  <c r="L154" i="2"/>
  <c r="E154" i="2" l="1"/>
  <c r="G154" i="2" s="1"/>
  <c r="K154" i="2" s="1"/>
  <c r="D154" i="2"/>
  <c r="F154" i="2" l="1"/>
  <c r="J154" i="2" s="1"/>
  <c r="N154" i="2"/>
  <c r="H154" i="2"/>
  <c r="I154" i="2"/>
  <c r="M155" i="2" s="1"/>
  <c r="L155" i="2" l="1"/>
  <c r="E155" i="2" s="1"/>
  <c r="G155" i="2" s="1"/>
  <c r="D155" i="2" l="1"/>
  <c r="I155" i="2"/>
  <c r="K155" i="2"/>
  <c r="H155" i="2" l="1"/>
  <c r="N155" i="2"/>
  <c r="F155" i="2"/>
  <c r="M156" i="2" s="1"/>
  <c r="J155" i="2" l="1"/>
  <c r="L156" i="2"/>
  <c r="D156" i="2" s="1"/>
  <c r="F156" i="2" l="1"/>
  <c r="E156" i="2"/>
  <c r="G156" i="2" s="1"/>
  <c r="H156" i="2"/>
  <c r="I156" i="2"/>
  <c r="K156" i="2"/>
  <c r="J156" i="2"/>
  <c r="N156" i="2" l="1"/>
  <c r="L157" i="2"/>
  <c r="M157" i="2"/>
  <c r="E157" i="2" l="1"/>
  <c r="I157" i="2" s="1"/>
  <c r="D157" i="2"/>
  <c r="H157" i="2" l="1"/>
  <c r="N157" i="2"/>
  <c r="G157" i="2"/>
  <c r="K157" i="2" s="1"/>
  <c r="F157" i="2"/>
  <c r="L158" i="2" l="1"/>
  <c r="M158" i="2"/>
  <c r="J157" i="2"/>
  <c r="D158" i="2" l="1"/>
  <c r="E158" i="2"/>
  <c r="G158" i="2" s="1"/>
  <c r="H158" i="2" l="1"/>
  <c r="N158" i="2"/>
  <c r="F158" i="2"/>
  <c r="J158" i="2" s="1"/>
  <c r="I158" i="2"/>
  <c r="K158" i="2"/>
  <c r="M159" i="2" l="1"/>
  <c r="L159" i="2"/>
  <c r="E159" i="2" l="1"/>
  <c r="I159" i="2" s="1"/>
  <c r="D159" i="2"/>
  <c r="F159" i="2" l="1"/>
  <c r="N159" i="2"/>
  <c r="G159" i="2"/>
  <c r="K159" i="2" s="1"/>
  <c r="H159" i="2"/>
  <c r="J159" i="2"/>
  <c r="M160" i="2" l="1"/>
  <c r="L160" i="2"/>
  <c r="E160" i="2" l="1"/>
  <c r="G160" i="2" s="1"/>
  <c r="D160" i="2"/>
  <c r="F160" i="2" l="1"/>
  <c r="N160" i="2"/>
  <c r="I160" i="2"/>
  <c r="H160" i="2"/>
  <c r="J160" i="2"/>
  <c r="K160" i="2"/>
  <c r="M161" i="2" l="1"/>
  <c r="L161" i="2"/>
  <c r="D161" i="2" l="1"/>
  <c r="E161" i="2"/>
  <c r="I161" i="2" s="1"/>
  <c r="H161" i="2" l="1"/>
  <c r="N161" i="2"/>
  <c r="F161" i="2"/>
  <c r="J161" i="2" s="1"/>
  <c r="G161" i="2"/>
  <c r="K161" i="2" s="1"/>
  <c r="M162" i="2" l="1"/>
  <c r="L162" i="2"/>
  <c r="E162" i="2" l="1"/>
  <c r="G162" i="2" s="1"/>
  <c r="D162" i="2"/>
  <c r="F162" i="2" l="1"/>
  <c r="N162" i="2"/>
  <c r="I162" i="2"/>
  <c r="H162" i="2"/>
  <c r="J162" i="2"/>
  <c r="K162" i="2"/>
  <c r="M163" i="2" l="1"/>
  <c r="L163" i="2"/>
  <c r="D163" i="2" l="1"/>
  <c r="E163" i="2"/>
  <c r="I163" i="2" s="1"/>
  <c r="H163" i="2" l="1"/>
  <c r="N163" i="2"/>
  <c r="F163" i="2"/>
  <c r="J163" i="2" s="1"/>
  <c r="G163" i="2"/>
  <c r="L164" i="2" l="1"/>
  <c r="M164" i="2"/>
  <c r="K163" i="2"/>
  <c r="D164" i="2" l="1"/>
  <c r="E164" i="2"/>
  <c r="G164" i="2" s="1"/>
  <c r="H164" i="2" l="1"/>
  <c r="N164" i="2"/>
  <c r="F164" i="2"/>
  <c r="J164" i="2" s="1"/>
  <c r="I164" i="2"/>
  <c r="K164" i="2"/>
  <c r="M165" i="2" l="1"/>
  <c r="L165" i="2"/>
  <c r="D165" i="2" l="1"/>
  <c r="E165" i="2"/>
  <c r="I165" i="2" s="1"/>
  <c r="H165" i="2" l="1"/>
  <c r="N165" i="2"/>
  <c r="F165" i="2"/>
  <c r="J165" i="2" s="1"/>
  <c r="G165" i="2"/>
  <c r="K165" i="2" s="1"/>
  <c r="M166" i="2" l="1"/>
  <c r="L166" i="2"/>
  <c r="D166" i="2" l="1"/>
  <c r="E166" i="2"/>
  <c r="G166" i="2" s="1"/>
  <c r="H166" i="2" l="1"/>
  <c r="N166" i="2"/>
  <c r="F166" i="2"/>
  <c r="J166" i="2" s="1"/>
  <c r="I166" i="2"/>
  <c r="K166" i="2"/>
  <c r="L167" i="2" l="1"/>
  <c r="M167" i="2"/>
  <c r="E167" i="2" l="1"/>
  <c r="I167" i="2" s="1"/>
  <c r="D167" i="2"/>
  <c r="F167" i="2" l="1"/>
  <c r="N167" i="2"/>
  <c r="G167" i="2"/>
  <c r="K167" i="2" s="1"/>
  <c r="H167" i="2"/>
  <c r="J167" i="2"/>
  <c r="L168" i="2" l="1"/>
  <c r="M168" i="2"/>
  <c r="D168" i="2" l="1"/>
  <c r="E168" i="2"/>
  <c r="G168" i="2" s="1"/>
  <c r="F168" i="2" l="1"/>
  <c r="N168" i="2"/>
  <c r="H168" i="2"/>
  <c r="I168" i="2"/>
  <c r="J168" i="2"/>
  <c r="K168" i="2"/>
  <c r="L169" i="2" l="1"/>
  <c r="M169" i="2"/>
  <c r="E169" i="2" l="1"/>
  <c r="I169" i="2" s="1"/>
  <c r="D169" i="2"/>
  <c r="H169" i="2" l="1"/>
  <c r="N169" i="2"/>
  <c r="G169" i="2"/>
  <c r="K169" i="2" s="1"/>
  <c r="F169" i="2"/>
  <c r="J169" i="2" s="1"/>
  <c r="L170" i="2" l="1"/>
  <c r="M170" i="2"/>
  <c r="D170" i="2" l="1"/>
  <c r="E170" i="2"/>
  <c r="G170" i="2" s="1"/>
  <c r="F170" i="2" l="1"/>
  <c r="N170" i="2"/>
  <c r="H170" i="2"/>
  <c r="I170" i="2"/>
  <c r="K170" i="2"/>
  <c r="J170" i="2"/>
  <c r="M171" i="2" l="1"/>
  <c r="L171" i="2"/>
  <c r="E171" i="2" l="1"/>
  <c r="I171" i="2" s="1"/>
  <c r="D171" i="2"/>
  <c r="H171" i="2" l="1"/>
  <c r="N171" i="2"/>
  <c r="G171" i="2"/>
  <c r="K171" i="2" s="1"/>
  <c r="F171" i="2"/>
  <c r="J171" i="2" s="1"/>
  <c r="M172" i="2" l="1"/>
  <c r="L172" i="2"/>
  <c r="E172" i="2" l="1"/>
  <c r="G172" i="2" s="1"/>
  <c r="D172" i="2"/>
  <c r="H172" i="2" l="1"/>
  <c r="N172" i="2"/>
  <c r="I172" i="2"/>
  <c r="F172" i="2"/>
  <c r="K172" i="2"/>
  <c r="M173" i="2" l="1"/>
  <c r="L173" i="2"/>
  <c r="J172" i="2"/>
  <c r="E173" i="2" l="1"/>
  <c r="I173" i="2" s="1"/>
  <c r="D173" i="2"/>
  <c r="F173" i="2" l="1"/>
  <c r="N173" i="2"/>
  <c r="G173" i="2"/>
  <c r="K173" i="2" s="1"/>
  <c r="H173" i="2"/>
  <c r="J173" i="2"/>
  <c r="M174" i="2" l="1"/>
  <c r="L174" i="2"/>
  <c r="D174" i="2" l="1"/>
  <c r="E174" i="2"/>
  <c r="G174" i="2" s="1"/>
  <c r="H174" i="2" l="1"/>
  <c r="N174" i="2"/>
  <c r="F174" i="2"/>
  <c r="J174" i="2" s="1"/>
  <c r="I174" i="2"/>
  <c r="K174" i="2"/>
  <c r="M175" i="2" l="1"/>
  <c r="L175" i="2"/>
  <c r="E175" i="2" l="1"/>
  <c r="G175" i="2" s="1"/>
  <c r="D175" i="2"/>
  <c r="F175" i="2" l="1"/>
  <c r="N175" i="2"/>
  <c r="I175" i="2"/>
  <c r="H175" i="2"/>
  <c r="J175" i="2"/>
  <c r="K175" i="2"/>
  <c r="L176" i="2" l="1"/>
  <c r="M176" i="2"/>
  <c r="D176" i="2" l="1"/>
  <c r="E176" i="2"/>
  <c r="I176" i="2" s="1"/>
  <c r="H176" i="2" l="1"/>
  <c r="N176" i="2"/>
  <c r="F176" i="2"/>
  <c r="J176" i="2" s="1"/>
  <c r="G176" i="2"/>
  <c r="K176" i="2" s="1"/>
  <c r="M177" i="2" l="1"/>
  <c r="L177" i="2"/>
  <c r="E177" i="2" l="1"/>
  <c r="G177" i="2" s="1"/>
  <c r="D177" i="2"/>
  <c r="F177" i="2" l="1"/>
  <c r="N177" i="2"/>
  <c r="I177" i="2"/>
  <c r="H177" i="2"/>
  <c r="K177" i="2"/>
  <c r="J177" i="2"/>
  <c r="M178" i="2" l="1"/>
  <c r="L178" i="2"/>
  <c r="E178" i="2" l="1"/>
  <c r="I178" i="2" s="1"/>
  <c r="D178" i="2"/>
  <c r="H178" i="2" l="1"/>
  <c r="N178" i="2"/>
  <c r="G178" i="2"/>
  <c r="K178" i="2" s="1"/>
  <c r="F178" i="2"/>
  <c r="J178" i="2" s="1"/>
  <c r="L179" i="2" l="1"/>
  <c r="M179" i="2"/>
  <c r="D179" i="2" l="1"/>
  <c r="E179" i="2"/>
  <c r="G179" i="2" s="1"/>
  <c r="F179" i="2" l="1"/>
  <c r="N179" i="2"/>
  <c r="H179" i="2"/>
  <c r="I179" i="2"/>
  <c r="J179" i="2"/>
  <c r="K179" i="2"/>
  <c r="L180" i="2" l="1"/>
  <c r="M180" i="2"/>
  <c r="D180" i="2" l="1"/>
  <c r="E180" i="2"/>
  <c r="I180" i="2" s="1"/>
  <c r="H180" i="2" l="1"/>
  <c r="N180" i="2"/>
  <c r="F180" i="2"/>
  <c r="J180" i="2" s="1"/>
  <c r="G180" i="2"/>
  <c r="K180" i="2" s="1"/>
  <c r="M181" i="2" l="1"/>
  <c r="L181" i="2"/>
  <c r="E181" i="2" l="1"/>
  <c r="G181" i="2" s="1"/>
  <c r="D181" i="2"/>
  <c r="H181" i="2" l="1"/>
  <c r="N181" i="2"/>
  <c r="I181" i="2"/>
  <c r="F181" i="2"/>
  <c r="J181" i="2" s="1"/>
  <c r="K181" i="2"/>
  <c r="L182" i="2" l="1"/>
  <c r="M182" i="2"/>
  <c r="D182" i="2" l="1"/>
  <c r="E182" i="2"/>
  <c r="I182" i="2" s="1"/>
  <c r="F182" i="2" l="1"/>
  <c r="N182" i="2"/>
  <c r="H182" i="2"/>
  <c r="G182" i="2"/>
  <c r="J182" i="2"/>
  <c r="L183" i="2" l="1"/>
  <c r="M183" i="2"/>
  <c r="K182" i="2"/>
  <c r="E183" i="2" l="1"/>
  <c r="G183" i="2" s="1"/>
  <c r="D183" i="2"/>
  <c r="F183" i="2" l="1"/>
  <c r="N183" i="2"/>
  <c r="I183" i="2"/>
  <c r="H183" i="2"/>
  <c r="J183" i="2"/>
  <c r="K183" i="2"/>
  <c r="L184" i="2" l="1"/>
  <c r="M184" i="2"/>
  <c r="D184" i="2" l="1"/>
  <c r="E184" i="2"/>
  <c r="I184" i="2" s="1"/>
  <c r="F184" i="2" l="1"/>
  <c r="N184" i="2"/>
  <c r="H184" i="2"/>
  <c r="G184" i="2"/>
  <c r="K184" i="2" s="1"/>
  <c r="J184" i="2"/>
  <c r="M185" i="2" l="1"/>
  <c r="L185" i="2"/>
  <c r="E185" i="2" l="1"/>
  <c r="G185" i="2" s="1"/>
  <c r="D185" i="2"/>
  <c r="H185" i="2" l="1"/>
  <c r="N185" i="2"/>
  <c r="I185" i="2"/>
  <c r="F185" i="2"/>
  <c r="K185" i="2"/>
  <c r="M186" i="2" l="1"/>
  <c r="L186" i="2"/>
  <c r="J185" i="2"/>
  <c r="D186" i="2" l="1"/>
  <c r="E186" i="2"/>
  <c r="I186" i="2" s="1"/>
  <c r="H186" i="2" l="1"/>
  <c r="N186" i="2"/>
  <c r="F186" i="2"/>
  <c r="J186" i="2" s="1"/>
  <c r="G186" i="2"/>
  <c r="K186" i="2" s="1"/>
  <c r="M187" i="2" l="1"/>
  <c r="L187" i="2"/>
  <c r="E187" i="2" l="1"/>
  <c r="G187" i="2" s="1"/>
  <c r="D187" i="2"/>
  <c r="F187" i="2" l="1"/>
  <c r="N187" i="2"/>
  <c r="I187" i="2"/>
  <c r="H187" i="2"/>
  <c r="J187" i="2"/>
  <c r="K187" i="2"/>
  <c r="M188" i="2" l="1"/>
  <c r="L188" i="2"/>
  <c r="D188" i="2" l="1"/>
  <c r="E188" i="2"/>
  <c r="I188" i="2" s="1"/>
  <c r="H188" i="2" l="1"/>
  <c r="N188" i="2"/>
  <c r="F188" i="2"/>
  <c r="J188" i="2" s="1"/>
  <c r="G188" i="2"/>
  <c r="L189" i="2" l="1"/>
  <c r="M189" i="2"/>
  <c r="K188" i="2"/>
  <c r="E189" i="2" l="1"/>
  <c r="G189" i="2" s="1"/>
  <c r="D189" i="2"/>
  <c r="H189" i="2" l="1"/>
  <c r="N189" i="2"/>
  <c r="I189" i="2"/>
  <c r="F189" i="2"/>
  <c r="J189" i="2" s="1"/>
  <c r="K189" i="2"/>
  <c r="L190" i="2" l="1"/>
  <c r="M190" i="2"/>
  <c r="D190" i="2" l="1"/>
  <c r="E190" i="2"/>
  <c r="I190" i="2" s="1"/>
  <c r="F190" i="2" l="1"/>
  <c r="N190" i="2"/>
  <c r="H190" i="2"/>
  <c r="G190" i="2"/>
  <c r="J190" i="2"/>
  <c r="L191" i="2" l="1"/>
  <c r="K190" i="2"/>
  <c r="M191" i="2"/>
  <c r="E191" i="2" l="1"/>
  <c r="G191" i="2" s="1"/>
  <c r="D191" i="2"/>
  <c r="F191" i="2" l="1"/>
  <c r="N191" i="2"/>
  <c r="I191" i="2"/>
  <c r="H191" i="2"/>
  <c r="J191" i="2"/>
  <c r="K191" i="2"/>
  <c r="M192" i="2" l="1"/>
  <c r="L192" i="2"/>
  <c r="D192" i="2" l="1"/>
  <c r="E192" i="2"/>
  <c r="I192" i="2" s="1"/>
  <c r="H192" i="2" l="1"/>
  <c r="N192" i="2"/>
  <c r="F192" i="2"/>
  <c r="J192" i="2" s="1"/>
  <c r="G192" i="2"/>
  <c r="K192" i="2" s="1"/>
  <c r="L193" i="2" l="1"/>
  <c r="M193" i="2"/>
  <c r="D193" i="2" l="1"/>
  <c r="E193" i="2"/>
  <c r="I193" i="2" s="1"/>
  <c r="F193" i="2" l="1"/>
  <c r="N193" i="2"/>
  <c r="H193" i="2"/>
  <c r="G193" i="2"/>
  <c r="K193" i="2" s="1"/>
  <c r="J193" i="2"/>
  <c r="L194" i="2" l="1"/>
  <c r="M194" i="2"/>
  <c r="E194" i="2" l="1"/>
  <c r="I194" i="2" s="1"/>
  <c r="D194" i="2"/>
  <c r="F194" i="2" l="1"/>
  <c r="N194" i="2"/>
  <c r="G194" i="2"/>
  <c r="K194" i="2" s="1"/>
  <c r="H194" i="2"/>
  <c r="J194" i="2"/>
  <c r="L195" i="2" l="1"/>
  <c r="M195" i="2"/>
  <c r="D195" i="2" l="1"/>
  <c r="E195" i="2"/>
  <c r="G195" i="2" s="1"/>
  <c r="F195" i="2" l="1"/>
  <c r="N195" i="2"/>
  <c r="H195" i="2"/>
  <c r="I195" i="2"/>
  <c r="K195" i="2"/>
  <c r="J195" i="2"/>
  <c r="M196" i="2" l="1"/>
  <c r="L196" i="2"/>
  <c r="E196" i="2" l="1"/>
  <c r="I196" i="2" s="1"/>
  <c r="D196" i="2"/>
  <c r="H196" i="2" l="1"/>
  <c r="N196" i="2"/>
  <c r="G196" i="2"/>
  <c r="K196" i="2" s="1"/>
  <c r="F196" i="2"/>
  <c r="J196" i="2" s="1"/>
  <c r="M197" i="2" l="1"/>
  <c r="L197" i="2"/>
  <c r="D197" i="2" l="1"/>
  <c r="E197" i="2"/>
  <c r="I197" i="2" s="1"/>
  <c r="H197" i="2" l="1"/>
  <c r="N197" i="2"/>
  <c r="F197" i="2"/>
  <c r="J197" i="2" s="1"/>
  <c r="G197" i="2"/>
  <c r="K197" i="2" s="1"/>
  <c r="M198" i="2" l="1"/>
  <c r="L198" i="2"/>
  <c r="D198" i="2" l="1"/>
  <c r="E198" i="2"/>
  <c r="G198" i="2" s="1"/>
  <c r="F198" i="2" l="1"/>
  <c r="N198" i="2"/>
  <c r="H198" i="2"/>
  <c r="I198" i="2"/>
  <c r="K198" i="2"/>
  <c r="J198" i="2"/>
  <c r="M199" i="2" l="1"/>
  <c r="L199" i="2"/>
  <c r="E199" i="2" l="1"/>
  <c r="G199" i="2" s="1"/>
  <c r="D199" i="2"/>
  <c r="F199" i="2" l="1"/>
  <c r="N199" i="2"/>
  <c r="I199" i="2"/>
  <c r="H199" i="2"/>
  <c r="J199" i="2"/>
  <c r="K199" i="2"/>
  <c r="M200" i="2" l="1"/>
  <c r="L200" i="2"/>
  <c r="D200" i="2" l="1"/>
  <c r="E200" i="2"/>
  <c r="I200" i="2" s="1"/>
  <c r="F200" i="2" l="1"/>
  <c r="N200" i="2"/>
  <c r="H200" i="2"/>
  <c r="G200" i="2"/>
  <c r="J200" i="2"/>
  <c r="L201" i="2" l="1"/>
  <c r="M201" i="2"/>
  <c r="K200" i="2"/>
  <c r="D201" i="2" l="1"/>
  <c r="E201" i="2"/>
  <c r="I201" i="2" s="1"/>
  <c r="H201" i="2" l="1"/>
  <c r="N201" i="2"/>
  <c r="F201" i="2"/>
  <c r="J201" i="2" s="1"/>
  <c r="G201" i="2"/>
  <c r="K201" i="2" s="1"/>
  <c r="M202" i="2" l="1"/>
  <c r="L202" i="2"/>
  <c r="D202" i="2" l="1"/>
  <c r="E202" i="2"/>
  <c r="G202" i="2" s="1"/>
  <c r="F202" i="2" l="1"/>
  <c r="N202" i="2"/>
  <c r="H202" i="2"/>
  <c r="I202" i="2"/>
  <c r="K202" i="2"/>
  <c r="J202" i="2"/>
  <c r="M203" i="2" l="1"/>
  <c r="L203" i="2"/>
  <c r="E203" i="2" l="1"/>
  <c r="I203" i="2" s="1"/>
  <c r="D203" i="2"/>
  <c r="H203" i="2" l="1"/>
  <c r="N203" i="2"/>
  <c r="G203" i="2"/>
  <c r="K203" i="2" s="1"/>
  <c r="F203" i="2"/>
  <c r="J203" i="2" s="1"/>
  <c r="M204" i="2" l="1"/>
  <c r="L204" i="2"/>
  <c r="D204" i="2" l="1"/>
  <c r="E204" i="2"/>
  <c r="G204" i="2" s="1"/>
  <c r="H204" i="2" l="1"/>
  <c r="N204" i="2"/>
  <c r="F204" i="2"/>
  <c r="J204" i="2" s="1"/>
  <c r="I204" i="2"/>
  <c r="K204" i="2"/>
  <c r="M205" i="2" l="1"/>
  <c r="L205" i="2"/>
  <c r="E205" i="2" l="1"/>
  <c r="G205" i="2" s="1"/>
  <c r="D205" i="2"/>
  <c r="H205" i="2" l="1"/>
  <c r="N205" i="2"/>
  <c r="I205" i="2"/>
  <c r="F205" i="2"/>
  <c r="J205" i="2" s="1"/>
  <c r="K205" i="2"/>
  <c r="L206" i="2" l="1"/>
  <c r="M206" i="2"/>
  <c r="E206" i="2" l="1"/>
  <c r="G206" i="2" s="1"/>
  <c r="D206" i="2"/>
  <c r="H206" i="2" l="1"/>
  <c r="N206" i="2"/>
  <c r="I206" i="2"/>
  <c r="F206" i="2"/>
  <c r="K206" i="2"/>
  <c r="M207" i="2" l="1"/>
  <c r="L207" i="2"/>
  <c r="J206" i="2"/>
  <c r="E207" i="2" l="1"/>
  <c r="I207" i="2" s="1"/>
  <c r="D207" i="2"/>
  <c r="F207" i="2" l="1"/>
  <c r="N207" i="2"/>
  <c r="G207" i="2"/>
  <c r="K207" i="2" s="1"/>
  <c r="H207" i="2"/>
  <c r="J207" i="2"/>
  <c r="M208" i="2" l="1"/>
  <c r="L208" i="2"/>
  <c r="D208" i="2" l="1"/>
  <c r="E208" i="2"/>
  <c r="I208" i="2" s="1"/>
  <c r="F208" i="2" l="1"/>
  <c r="N208" i="2"/>
  <c r="H208" i="2"/>
  <c r="G208" i="2"/>
  <c r="J208" i="2"/>
  <c r="M209" i="2" l="1"/>
  <c r="L209" i="2"/>
  <c r="K208" i="2"/>
  <c r="D209" i="2" l="1"/>
  <c r="E209" i="2"/>
  <c r="I209" i="2" s="1"/>
  <c r="H209" i="2" l="1"/>
  <c r="N209" i="2"/>
  <c r="F209" i="2"/>
  <c r="J209" i="2" s="1"/>
  <c r="G209" i="2"/>
  <c r="K209" i="2" s="1"/>
  <c r="L210" i="2" l="1"/>
  <c r="M210" i="2"/>
  <c r="E210" i="2" l="1"/>
  <c r="G210" i="2" s="1"/>
  <c r="D210" i="2"/>
  <c r="F210" i="2" l="1"/>
  <c r="N210" i="2"/>
  <c r="I210" i="2"/>
  <c r="H210" i="2"/>
  <c r="J210" i="2"/>
  <c r="K210" i="2"/>
  <c r="L211" i="2" l="1"/>
  <c r="M211" i="2"/>
  <c r="D211" i="2" l="1"/>
  <c r="E211" i="2"/>
  <c r="I211" i="2" s="1"/>
  <c r="H211" i="2" l="1"/>
  <c r="N211" i="2"/>
  <c r="F211" i="2"/>
  <c r="J211" i="2" s="1"/>
  <c r="G211" i="2"/>
  <c r="L212" i="2" l="1"/>
  <c r="M212" i="2"/>
  <c r="K211" i="2"/>
  <c r="D212" i="2" l="1"/>
  <c r="E212" i="2"/>
  <c r="G212" i="2" s="1"/>
  <c r="F212" i="2" l="1"/>
  <c r="N212" i="2"/>
  <c r="H212" i="2"/>
  <c r="I212" i="2"/>
  <c r="K212" i="2"/>
  <c r="J212" i="2"/>
  <c r="L213" i="2" l="1"/>
  <c r="M213" i="2"/>
  <c r="E213" i="2" l="1"/>
  <c r="I213" i="2" s="1"/>
  <c r="D213" i="2"/>
  <c r="F213" i="2" l="1"/>
  <c r="N213" i="2"/>
  <c r="G213" i="2"/>
  <c r="K213" i="2" s="1"/>
  <c r="H213" i="2"/>
  <c r="J213" i="2"/>
  <c r="M214" i="2" l="1"/>
  <c r="L214" i="2"/>
  <c r="E214" i="2" l="1"/>
  <c r="I214" i="2" s="1"/>
  <c r="D214" i="2"/>
  <c r="F214" i="2" l="1"/>
  <c r="N214" i="2"/>
  <c r="G214" i="2"/>
  <c r="K214" i="2" s="1"/>
  <c r="H214" i="2"/>
  <c r="J214" i="2"/>
  <c r="L215" i="2" l="1"/>
  <c r="M215" i="2"/>
  <c r="E215" i="2" l="1"/>
  <c r="I215" i="2" s="1"/>
  <c r="D215" i="2"/>
  <c r="F215" i="2" l="1"/>
  <c r="N215" i="2"/>
  <c r="G215" i="2"/>
  <c r="K215" i="2" s="1"/>
  <c r="H215" i="2"/>
  <c r="J215" i="2"/>
  <c r="L216" i="2" l="1"/>
  <c r="M216" i="2"/>
  <c r="E216" i="2" l="1"/>
  <c r="G216" i="2" s="1"/>
  <c r="D216" i="2"/>
  <c r="H216" i="2" l="1"/>
  <c r="N216" i="2"/>
  <c r="I216" i="2"/>
  <c r="F216" i="2"/>
  <c r="J216" i="2" s="1"/>
  <c r="K216" i="2"/>
  <c r="L217" i="2" l="1"/>
  <c r="M217" i="2"/>
  <c r="D217" i="2" l="1"/>
  <c r="E217" i="2"/>
  <c r="G217" i="2" s="1"/>
  <c r="F217" i="2" l="1"/>
  <c r="N217" i="2"/>
  <c r="H217" i="2"/>
  <c r="I217" i="2"/>
  <c r="K217" i="2"/>
  <c r="J217" i="2"/>
  <c r="M218" i="2" l="1"/>
  <c r="L218" i="2"/>
  <c r="E218" i="2" l="1"/>
  <c r="G218" i="2" s="1"/>
  <c r="D218" i="2"/>
  <c r="F218" i="2" l="1"/>
  <c r="N218" i="2"/>
  <c r="I218" i="2"/>
  <c r="H218" i="2"/>
  <c r="J218" i="2"/>
  <c r="K218" i="2"/>
  <c r="L219" i="2" l="1"/>
  <c r="M219" i="2"/>
  <c r="D219" i="2" l="1"/>
  <c r="E219" i="2"/>
  <c r="I219" i="2" s="1"/>
  <c r="H219" i="2" l="1"/>
  <c r="N219" i="2"/>
  <c r="F219" i="2"/>
  <c r="J219" i="2" s="1"/>
  <c r="G219" i="2"/>
  <c r="K219" i="2" s="1"/>
  <c r="L220" i="2" l="1"/>
  <c r="M220" i="2"/>
  <c r="E220" i="2" l="1"/>
  <c r="G220" i="2" s="1"/>
  <c r="D220" i="2"/>
  <c r="F220" i="2" l="1"/>
  <c r="N220" i="2"/>
  <c r="I220" i="2"/>
  <c r="H220" i="2"/>
  <c r="K220" i="2"/>
  <c r="J220" i="2"/>
  <c r="M221" i="2" l="1"/>
  <c r="L221" i="2"/>
  <c r="E221" i="2" l="1"/>
  <c r="I221" i="2" s="1"/>
  <c r="D221" i="2"/>
  <c r="F221" i="2" l="1"/>
  <c r="N221" i="2"/>
  <c r="G221" i="2"/>
  <c r="K221" i="2" s="1"/>
  <c r="H221" i="2"/>
  <c r="J221" i="2"/>
  <c r="M222" i="2" l="1"/>
  <c r="L222" i="2"/>
  <c r="E222" i="2" l="1"/>
  <c r="G222" i="2" s="1"/>
  <c r="D222" i="2"/>
  <c r="F222" i="2" l="1"/>
  <c r="N222" i="2"/>
  <c r="I222" i="2"/>
  <c r="H222" i="2"/>
  <c r="J222" i="2"/>
  <c r="K222" i="2"/>
  <c r="L223" i="2" l="1"/>
  <c r="M223" i="2"/>
  <c r="D223" i="2" l="1"/>
  <c r="E223" i="2"/>
  <c r="I223" i="2" s="1"/>
  <c r="H223" i="2" l="1"/>
  <c r="N223" i="2"/>
  <c r="F223" i="2"/>
  <c r="J223" i="2" s="1"/>
  <c r="G223" i="2"/>
  <c r="K223" i="2" s="1"/>
  <c r="L224" i="2" l="1"/>
  <c r="M224" i="2"/>
  <c r="D224" i="2" l="1"/>
  <c r="E224" i="2"/>
  <c r="G224" i="2" s="1"/>
  <c r="H224" i="2" l="1"/>
  <c r="N224" i="2"/>
  <c r="F224" i="2"/>
  <c r="J224" i="2" s="1"/>
  <c r="I224" i="2"/>
  <c r="K224" i="2"/>
  <c r="M225" i="2" l="1"/>
  <c r="L225" i="2"/>
  <c r="D225" i="2" l="1"/>
  <c r="E225" i="2"/>
  <c r="G225" i="2" s="1"/>
  <c r="H225" i="2" l="1"/>
  <c r="N225" i="2"/>
  <c r="F225" i="2"/>
  <c r="J225" i="2" s="1"/>
  <c r="I225" i="2"/>
  <c r="K225" i="2"/>
  <c r="M226" i="2" l="1"/>
  <c r="L226" i="2"/>
  <c r="E226" i="2" l="1"/>
  <c r="I226" i="2" s="1"/>
  <c r="D226" i="2"/>
  <c r="F226" i="2" l="1"/>
  <c r="N226" i="2"/>
  <c r="G226" i="2"/>
  <c r="K226" i="2" s="1"/>
  <c r="H226" i="2"/>
  <c r="J226" i="2"/>
  <c r="L227" i="2" l="1"/>
  <c r="M227" i="2"/>
  <c r="D227" i="2" l="1"/>
  <c r="E227" i="2"/>
  <c r="G227" i="2" s="1"/>
  <c r="H227" i="2" l="1"/>
  <c r="N227" i="2"/>
  <c r="F227" i="2"/>
  <c r="J227" i="2" s="1"/>
  <c r="I227" i="2"/>
  <c r="K227" i="2"/>
  <c r="M228" i="2" l="1"/>
  <c r="L228" i="2"/>
  <c r="E228" i="2" l="1"/>
  <c r="I228" i="2" s="1"/>
  <c r="D228" i="2"/>
  <c r="H228" i="2" l="1"/>
  <c r="N228" i="2"/>
  <c r="G228" i="2"/>
  <c r="K228" i="2" s="1"/>
  <c r="F228" i="2"/>
  <c r="J228" i="2" s="1"/>
  <c r="L229" i="2" l="1"/>
  <c r="M229" i="2"/>
  <c r="E229" i="2" l="1"/>
  <c r="G229" i="2" s="1"/>
  <c r="D229" i="2"/>
  <c r="F229" i="2" l="1"/>
  <c r="N229" i="2"/>
  <c r="I229" i="2"/>
  <c r="H229" i="2"/>
  <c r="J229" i="2"/>
  <c r="K229" i="2"/>
  <c r="L230" i="2" l="1"/>
  <c r="M230" i="2"/>
  <c r="D230" i="2" l="1"/>
  <c r="E230" i="2"/>
  <c r="I230" i="2" s="1"/>
  <c r="H230" i="2" l="1"/>
  <c r="N230" i="2"/>
  <c r="F230" i="2"/>
  <c r="J230" i="2" s="1"/>
  <c r="G230" i="2"/>
  <c r="K230" i="2" s="1"/>
  <c r="L231" i="2" l="1"/>
  <c r="M231" i="2"/>
  <c r="D231" i="2" l="1"/>
  <c r="E231" i="2"/>
  <c r="G231" i="2" s="1"/>
  <c r="F231" i="2" l="1"/>
  <c r="N231" i="2"/>
  <c r="I231" i="2"/>
  <c r="H231" i="2"/>
  <c r="J231" i="2"/>
  <c r="K231" i="2"/>
  <c r="L232" i="2" l="1"/>
  <c r="M232" i="2"/>
  <c r="D232" i="2" l="1"/>
  <c r="E232" i="2"/>
  <c r="I232" i="2" s="1"/>
  <c r="H232" i="2" l="1"/>
  <c r="N232" i="2"/>
  <c r="F232" i="2"/>
  <c r="J232" i="2" s="1"/>
  <c r="G232" i="2"/>
  <c r="K232" i="2" s="1"/>
  <c r="L233" i="2" l="1"/>
  <c r="M233" i="2"/>
  <c r="E233" i="2" l="1"/>
  <c r="G233" i="2" s="1"/>
  <c r="D233" i="2"/>
  <c r="H233" i="2" l="1"/>
  <c r="N233" i="2"/>
  <c r="I233" i="2"/>
  <c r="F233" i="2"/>
  <c r="K233" i="2"/>
  <c r="M234" i="2" l="1"/>
  <c r="J233" i="2"/>
  <c r="L234" i="2"/>
  <c r="D234" i="2" l="1"/>
  <c r="E234" i="2"/>
  <c r="G234" i="2" s="1"/>
  <c r="F234" i="2" l="1"/>
  <c r="N234" i="2"/>
  <c r="H234" i="2"/>
  <c r="I234" i="2"/>
  <c r="K234" i="2"/>
  <c r="J234" i="2"/>
  <c r="L235" i="2" l="1"/>
  <c r="M235" i="2"/>
  <c r="E235" i="2" l="1"/>
  <c r="G235" i="2" s="1"/>
  <c r="D235" i="2"/>
  <c r="F235" i="2" l="1"/>
  <c r="N235" i="2"/>
  <c r="I235" i="2"/>
  <c r="H235" i="2"/>
  <c r="J235" i="2"/>
  <c r="K235" i="2"/>
  <c r="L236" i="2" l="1"/>
  <c r="M236" i="2"/>
  <c r="D236" i="2" l="1"/>
  <c r="E236" i="2"/>
  <c r="I236" i="2" s="1"/>
  <c r="H236" i="2" l="1"/>
  <c r="N236" i="2"/>
  <c r="F236" i="2"/>
  <c r="J236" i="2" s="1"/>
  <c r="G236" i="2"/>
  <c r="K236" i="2" s="1"/>
  <c r="M237" i="2" l="1"/>
  <c r="L237" i="2"/>
  <c r="D237" i="2" l="1"/>
  <c r="E237" i="2"/>
  <c r="G237" i="2" s="1"/>
  <c r="F237" i="2" l="1"/>
  <c r="N237" i="2"/>
  <c r="H237" i="2"/>
  <c r="I237" i="2"/>
  <c r="J237" i="2"/>
  <c r="K237" i="2"/>
  <c r="L238" i="2" l="1"/>
  <c r="M238" i="2"/>
  <c r="D238" i="2" l="1"/>
  <c r="E238" i="2"/>
  <c r="I238" i="2" s="1"/>
  <c r="F238" i="2" l="1"/>
  <c r="N238" i="2"/>
  <c r="H238" i="2"/>
  <c r="G238" i="2"/>
  <c r="J238" i="2"/>
  <c r="L239" i="2" l="1"/>
  <c r="K238" i="2"/>
  <c r="M239" i="2"/>
  <c r="E239" i="2" l="1"/>
  <c r="D239" i="2"/>
  <c r="I239" i="2"/>
  <c r="G239" i="2"/>
  <c r="H239" i="2" l="1"/>
  <c r="N239" i="2"/>
  <c r="F239" i="2"/>
  <c r="J239" i="2" s="1"/>
  <c r="K239" i="2"/>
  <c r="M240" i="2" l="1"/>
  <c r="L240" i="2"/>
  <c r="D240" i="2" l="1"/>
  <c r="E240" i="2"/>
  <c r="G240" i="2" s="1"/>
  <c r="F240" i="2"/>
  <c r="H240" i="2"/>
  <c r="N240" i="2" l="1"/>
  <c r="I240" i="2"/>
  <c r="L241" i="2" s="1"/>
  <c r="J240" i="2"/>
  <c r="K240" i="2"/>
  <c r="M241" i="2" l="1"/>
  <c r="D241" i="2" s="1"/>
  <c r="E241" i="2" l="1"/>
  <c r="I241" i="2" s="1"/>
  <c r="H241" i="2"/>
  <c r="F241" i="2"/>
  <c r="N241" i="2" l="1"/>
  <c r="G241" i="2"/>
  <c r="K241" i="2" s="1"/>
  <c r="J241" i="2"/>
  <c r="L242" i="2" l="1"/>
  <c r="M242" i="2"/>
  <c r="E242" i="2" l="1"/>
  <c r="D242" i="2"/>
  <c r="I242" i="2"/>
  <c r="G242" i="2"/>
  <c r="H242" i="2" l="1"/>
  <c r="N242" i="2"/>
  <c r="F242" i="2"/>
  <c r="J242" i="2" s="1"/>
  <c r="K242" i="2"/>
  <c r="M243" i="2" l="1"/>
  <c r="L243" i="2"/>
  <c r="D243" i="2" l="1"/>
  <c r="E243" i="2"/>
  <c r="I243" i="2" s="1"/>
  <c r="F243" i="2"/>
  <c r="H243" i="2"/>
  <c r="N243" i="2" l="1"/>
  <c r="G243" i="2"/>
  <c r="K243" i="2" s="1"/>
  <c r="J243" i="2"/>
  <c r="M244" i="2" l="1"/>
  <c r="L244" i="2"/>
  <c r="E244" i="2" l="1"/>
  <c r="D244" i="2"/>
  <c r="G244" i="2"/>
  <c r="I244" i="2"/>
  <c r="F244" i="2" l="1"/>
  <c r="N244" i="2"/>
  <c r="H244" i="2"/>
  <c r="L245" i="2" s="1"/>
  <c r="J244" i="2"/>
  <c r="K244" i="2"/>
  <c r="M245" i="2" l="1"/>
  <c r="D245" i="2" s="1"/>
  <c r="E245" i="2" l="1"/>
  <c r="G245" i="2" s="1"/>
  <c r="F245" i="2"/>
  <c r="H245" i="2"/>
  <c r="N245" i="2" l="1"/>
  <c r="I245" i="2"/>
  <c r="M246" i="2" s="1"/>
  <c r="K245" i="2"/>
  <c r="J245" i="2"/>
  <c r="L246" i="2" l="1"/>
  <c r="E246" i="2" s="1"/>
  <c r="D246" i="2" l="1"/>
  <c r="I246" i="2"/>
  <c r="G246" i="2"/>
  <c r="F246" i="2" l="1"/>
  <c r="N246" i="2"/>
  <c r="H246" i="2"/>
  <c r="L247" i="2" s="1"/>
  <c r="K246" i="2"/>
  <c r="J246" i="2"/>
  <c r="M247" i="2" l="1"/>
  <c r="E247" i="2" s="1"/>
  <c r="D247" i="2" l="1"/>
  <c r="I247" i="2"/>
  <c r="G247" i="2"/>
  <c r="F247" i="2" l="1"/>
  <c r="N247" i="2"/>
  <c r="H247" i="2"/>
  <c r="L248" i="2" s="1"/>
  <c r="K247" i="2"/>
  <c r="J247" i="2"/>
  <c r="M248" i="2" l="1"/>
  <c r="D248" i="2" s="1"/>
  <c r="E248" i="2" l="1"/>
  <c r="G248" i="2" s="1"/>
  <c r="F248" i="2"/>
  <c r="H248" i="2"/>
  <c r="N248" i="2" l="1"/>
  <c r="I248" i="2"/>
  <c r="M249" i="2" s="1"/>
  <c r="K248" i="2"/>
  <c r="J248" i="2"/>
  <c r="L249" i="2" l="1"/>
  <c r="E249" i="2" s="1"/>
  <c r="D249" i="2" l="1"/>
  <c r="I249" i="2"/>
  <c r="G249" i="2"/>
  <c r="F249" i="2" l="1"/>
  <c r="N249" i="2"/>
  <c r="H249" i="2"/>
  <c r="L250" i="2" s="1"/>
  <c r="K249" i="2"/>
  <c r="J249" i="2"/>
  <c r="M250" i="2" l="1"/>
  <c r="D250" i="2" s="1"/>
  <c r="E250" i="2" l="1"/>
  <c r="G250" i="2" s="1"/>
  <c r="H250" i="2"/>
  <c r="F250" i="2"/>
  <c r="N250" i="2" l="1"/>
  <c r="I250" i="2"/>
  <c r="M251" i="2" s="1"/>
  <c r="J250" i="2"/>
  <c r="K250" i="2"/>
  <c r="L251" i="2" l="1"/>
  <c r="D251" i="2" s="1"/>
  <c r="E251" i="2" l="1"/>
  <c r="I251" i="2" s="1"/>
  <c r="H251" i="2"/>
  <c r="F251" i="2"/>
  <c r="N251" i="2" l="1"/>
  <c r="G251" i="2"/>
  <c r="K251" i="2" s="1"/>
  <c r="J251" i="2"/>
  <c r="M252" i="2" l="1"/>
  <c r="L252" i="2"/>
  <c r="D252" i="2" l="1"/>
  <c r="E252" i="2"/>
  <c r="G252" i="2" s="1"/>
  <c r="F252" i="2"/>
  <c r="H252" i="2"/>
  <c r="N252" i="2" l="1"/>
  <c r="I252" i="2"/>
  <c r="M253" i="2" s="1"/>
  <c r="K252" i="2"/>
  <c r="J252" i="2"/>
  <c r="L253" i="2" l="1"/>
  <c r="E253" i="2" s="1"/>
  <c r="D253" i="2" l="1"/>
  <c r="G253" i="2"/>
  <c r="I253" i="2"/>
  <c r="H253" i="2" l="1"/>
  <c r="N253" i="2"/>
  <c r="F253" i="2"/>
  <c r="J253" i="2" s="1"/>
  <c r="K253" i="2"/>
  <c r="L254" i="2" l="1"/>
  <c r="M254" i="2"/>
  <c r="D254" i="2" l="1"/>
  <c r="E254" i="2"/>
  <c r="G254" i="2" s="1"/>
  <c r="F254" i="2"/>
  <c r="H254" i="2"/>
  <c r="N254" i="2" l="1"/>
  <c r="I254" i="2"/>
  <c r="M255" i="2" s="1"/>
  <c r="K254" i="2"/>
  <c r="J254" i="2"/>
  <c r="L255" i="2" l="1"/>
  <c r="E255" i="2" s="1"/>
  <c r="D255" i="2" l="1"/>
  <c r="I255" i="2"/>
  <c r="G255" i="2"/>
  <c r="H255" i="2" l="1"/>
  <c r="N255" i="2"/>
  <c r="F255" i="2"/>
  <c r="M256" i="2" s="1"/>
  <c r="K255" i="2"/>
  <c r="L256" i="2" l="1"/>
  <c r="D256" i="2" s="1"/>
  <c r="J255" i="2"/>
  <c r="E256" i="2" l="1"/>
  <c r="I256" i="2" s="1"/>
  <c r="H256" i="2"/>
  <c r="F256" i="2"/>
  <c r="N256" i="2" l="1"/>
  <c r="G256" i="2"/>
  <c r="K256" i="2" s="1"/>
  <c r="J256" i="2"/>
  <c r="L257" i="2" l="1"/>
  <c r="M257" i="2"/>
  <c r="E257" i="2" l="1"/>
  <c r="D257" i="2"/>
  <c r="G257" i="2"/>
  <c r="I257" i="2"/>
  <c r="F257" i="2" l="1"/>
  <c r="N257" i="2"/>
  <c r="H257" i="2"/>
  <c r="L258" i="2" s="1"/>
  <c r="K257" i="2"/>
  <c r="J257" i="2"/>
  <c r="M258" i="2" l="1"/>
  <c r="E258" i="2" s="1"/>
  <c r="D258" i="2" l="1"/>
  <c r="I258" i="2"/>
  <c r="G258" i="2"/>
  <c r="H258" i="2" l="1"/>
  <c r="N258" i="2"/>
  <c r="F258" i="2"/>
  <c r="J258" i="2" s="1"/>
  <c r="K258" i="2"/>
  <c r="L259" i="2" l="1"/>
  <c r="M259" i="2"/>
  <c r="E259" i="2" l="1"/>
  <c r="I259" i="2" s="1"/>
  <c r="D259" i="2"/>
  <c r="G259" i="2"/>
  <c r="H259" i="2" l="1"/>
  <c r="N259" i="2"/>
  <c r="F259" i="2"/>
  <c r="J259" i="2" s="1"/>
  <c r="K259" i="2"/>
  <c r="L260" i="2" l="1"/>
  <c r="M260" i="2"/>
  <c r="D260" i="2" l="1"/>
  <c r="E260" i="2"/>
  <c r="I260" i="2" s="1"/>
  <c r="F260" i="2"/>
  <c r="H260" i="2"/>
  <c r="N260" i="2" l="1"/>
  <c r="G260" i="2"/>
  <c r="K260" i="2" s="1"/>
  <c r="J260" i="2"/>
  <c r="M261" i="2" l="1"/>
  <c r="L261" i="2"/>
  <c r="E261" i="2" l="1"/>
  <c r="D261" i="2"/>
  <c r="I261" i="2"/>
  <c r="G261" i="2"/>
  <c r="H261" i="2" l="1"/>
  <c r="N261" i="2"/>
  <c r="F261" i="2"/>
  <c r="L262" i="2" s="1"/>
  <c r="K261" i="2"/>
  <c r="M262" i="2" l="1"/>
  <c r="D262" i="2" s="1"/>
  <c r="J261" i="2"/>
  <c r="E262" i="2" l="1"/>
  <c r="G262" i="2" s="1"/>
  <c r="H262" i="2"/>
  <c r="F262" i="2"/>
  <c r="N262" i="2" l="1"/>
  <c r="I262" i="2"/>
  <c r="M263" i="2" s="1"/>
  <c r="J262" i="2"/>
  <c r="K262" i="2"/>
  <c r="L263" i="2" l="1"/>
  <c r="E263" i="2" s="1"/>
  <c r="D263" i="2" l="1"/>
  <c r="I263" i="2"/>
  <c r="G263" i="2"/>
  <c r="F263" i="2" l="1"/>
  <c r="N263" i="2"/>
  <c r="H263" i="2"/>
  <c r="L264" i="2" s="1"/>
  <c r="K263" i="2"/>
  <c r="J263" i="2"/>
  <c r="M264" i="2" l="1"/>
  <c r="D264" i="2" s="1"/>
  <c r="E264" i="2" l="1"/>
  <c r="G264" i="2" s="1"/>
  <c r="H264" i="2"/>
  <c r="F264" i="2"/>
  <c r="N264" i="2" l="1"/>
  <c r="I264" i="2"/>
  <c r="M265" i="2" s="1"/>
  <c r="J264" i="2"/>
  <c r="K264" i="2"/>
  <c r="L265" i="2" l="1"/>
  <c r="E265" i="2" s="1"/>
  <c r="D265" i="2" l="1"/>
  <c r="I265" i="2"/>
  <c r="G265" i="2"/>
  <c r="F265" i="2" l="1"/>
  <c r="N265" i="2"/>
  <c r="H265" i="2"/>
  <c r="L266" i="2" s="1"/>
  <c r="K265" i="2"/>
  <c r="J265" i="2"/>
  <c r="M266" i="2" l="1"/>
  <c r="D266" i="2" s="1"/>
  <c r="E266" i="2" l="1"/>
  <c r="I266" i="2" s="1"/>
  <c r="H266" i="2"/>
  <c r="F266" i="2"/>
  <c r="N266" i="2" l="1"/>
  <c r="G266" i="2"/>
  <c r="L267" i="2" s="1"/>
  <c r="J266" i="2"/>
  <c r="M267" i="2" l="1"/>
  <c r="D267" i="2" s="1"/>
  <c r="K266" i="2"/>
  <c r="E267" i="2" l="1"/>
  <c r="G267" i="2" s="1"/>
  <c r="F267" i="2"/>
  <c r="H267" i="2"/>
  <c r="N267" i="2" l="1"/>
  <c r="I267" i="2"/>
  <c r="L268" i="2" s="1"/>
  <c r="K267" i="2"/>
  <c r="J267" i="2"/>
  <c r="M268" i="2" l="1"/>
  <c r="E268" i="2" s="1"/>
  <c r="D268" i="2" l="1"/>
  <c r="I268" i="2"/>
  <c r="G268" i="2"/>
  <c r="H268" i="2" l="1"/>
  <c r="N268" i="2"/>
  <c r="F268" i="2"/>
  <c r="J268" i="2" s="1"/>
  <c r="K268" i="2"/>
  <c r="L269" i="2" l="1"/>
  <c r="M269" i="2"/>
  <c r="E269" i="2" l="1"/>
  <c r="G269" i="2" s="1"/>
  <c r="D269" i="2"/>
  <c r="F269" i="2" l="1"/>
  <c r="N269" i="2"/>
  <c r="I269" i="2"/>
  <c r="H269" i="2"/>
  <c r="K269" i="2"/>
  <c r="J269" i="2"/>
  <c r="M270" i="2" l="1"/>
  <c r="L270" i="2"/>
  <c r="E270" i="2" s="1"/>
  <c r="D270" i="2" l="1"/>
  <c r="I270" i="2"/>
  <c r="G270" i="2"/>
  <c r="H270" i="2" l="1"/>
  <c r="N270" i="2"/>
  <c r="F270" i="2"/>
  <c r="J270" i="2" s="1"/>
  <c r="K270" i="2"/>
  <c r="M271" i="2" l="1"/>
  <c r="L271" i="2"/>
  <c r="D271" i="2" l="1"/>
  <c r="E271" i="2"/>
  <c r="G271" i="2" s="1"/>
  <c r="F271" i="2" l="1"/>
  <c r="N271" i="2"/>
  <c r="H271" i="2"/>
  <c r="I271" i="2"/>
  <c r="M272" i="2" s="1"/>
  <c r="K271" i="2"/>
  <c r="J271" i="2"/>
  <c r="L272" i="2" l="1"/>
  <c r="E272" i="2" s="1"/>
  <c r="D272" i="2" l="1"/>
  <c r="I272" i="2"/>
  <c r="G272" i="2"/>
  <c r="F272" i="2" l="1"/>
  <c r="N272" i="2"/>
  <c r="H272" i="2"/>
  <c r="L273" i="2" s="1"/>
  <c r="K272" i="2"/>
  <c r="J272" i="2"/>
  <c r="M273" i="2" l="1"/>
  <c r="E273" i="2" s="1"/>
  <c r="D273" i="2" l="1"/>
  <c r="I273" i="2"/>
  <c r="G273" i="2"/>
  <c r="H273" i="2" l="1"/>
  <c r="N273" i="2"/>
  <c r="F273" i="2"/>
  <c r="J273" i="2" s="1"/>
  <c r="K273" i="2"/>
  <c r="M274" i="2" l="1"/>
  <c r="L274" i="2"/>
  <c r="D274" i="2" l="1"/>
  <c r="E274" i="2"/>
  <c r="I274" i="2" s="1"/>
  <c r="F274" i="2" l="1"/>
  <c r="N274" i="2"/>
  <c r="H274" i="2"/>
  <c r="G274" i="2"/>
  <c r="K274" i="2" s="1"/>
  <c r="J274" i="2"/>
  <c r="M275" i="2" l="1"/>
  <c r="L275" i="2"/>
  <c r="E275" i="2" l="1"/>
  <c r="G275" i="2" s="1"/>
  <c r="D275" i="2"/>
  <c r="F275" i="2" l="1"/>
  <c r="N275" i="2"/>
  <c r="I275" i="2"/>
  <c r="H275" i="2"/>
  <c r="K275" i="2"/>
  <c r="J275" i="2"/>
  <c r="M276" i="2" l="1"/>
  <c r="L276" i="2"/>
  <c r="E276" i="2" s="1"/>
  <c r="D276" i="2" l="1"/>
  <c r="I276" i="2"/>
  <c r="G276" i="2"/>
  <c r="F276" i="2" l="1"/>
  <c r="N276" i="2"/>
  <c r="H276" i="2"/>
  <c r="L277" i="2" s="1"/>
  <c r="K276" i="2"/>
  <c r="J276" i="2"/>
  <c r="M277" i="2" l="1"/>
  <c r="E277" i="2" s="1"/>
  <c r="D277" i="2" l="1"/>
  <c r="G277" i="2"/>
  <c r="I277" i="2"/>
  <c r="H277" i="2" l="1"/>
  <c r="N277" i="2"/>
  <c r="F277" i="2"/>
  <c r="J277" i="2" s="1"/>
  <c r="K277" i="2"/>
  <c r="L278" i="2" l="1"/>
  <c r="M278" i="2"/>
  <c r="D278" i="2" l="1"/>
  <c r="E278" i="2"/>
  <c r="G278" i="2" s="1"/>
  <c r="H278" i="2"/>
  <c r="F278" i="2"/>
  <c r="N278" i="2" l="1"/>
  <c r="I278" i="2"/>
  <c r="M279" i="2" s="1"/>
  <c r="J278" i="2"/>
  <c r="K278" i="2"/>
  <c r="L279" i="2" l="1"/>
  <c r="E279" i="2" s="1"/>
  <c r="D279" i="2" l="1"/>
  <c r="I279" i="2"/>
  <c r="G279" i="2"/>
  <c r="F279" i="2" l="1"/>
  <c r="N279" i="2"/>
  <c r="H279" i="2"/>
  <c r="L280" i="2" s="1"/>
  <c r="K279" i="2"/>
  <c r="J279" i="2"/>
  <c r="M280" i="2" l="1"/>
  <c r="D280" i="2" s="1"/>
  <c r="E280" i="2" l="1"/>
  <c r="I280" i="2" s="1"/>
  <c r="H280" i="2"/>
  <c r="F280" i="2"/>
  <c r="N280" i="2" l="1"/>
  <c r="G280" i="2"/>
  <c r="K280" i="2" s="1"/>
  <c r="J280" i="2"/>
  <c r="M281" i="2" l="1"/>
  <c r="L281" i="2"/>
  <c r="D281" i="2" l="1"/>
  <c r="E281" i="2"/>
  <c r="I281" i="2" s="1"/>
  <c r="H281" i="2"/>
  <c r="F281" i="2"/>
  <c r="N281" i="2" l="1"/>
  <c r="G281" i="2"/>
  <c r="K281" i="2" s="1"/>
  <c r="J281" i="2"/>
  <c r="L282" i="2" l="1"/>
  <c r="M282" i="2"/>
  <c r="E282" i="2" l="1"/>
  <c r="D282" i="2"/>
  <c r="I282" i="2"/>
  <c r="G282" i="2"/>
  <c r="H282" i="2" l="1"/>
  <c r="N282" i="2"/>
  <c r="F282" i="2"/>
  <c r="J282" i="2" s="1"/>
  <c r="K282" i="2"/>
  <c r="M283" i="2" l="1"/>
  <c r="L283" i="2"/>
  <c r="D283" i="2" l="1"/>
  <c r="E283" i="2"/>
  <c r="G283" i="2" s="1"/>
  <c r="F283" i="2"/>
  <c r="H283" i="2"/>
  <c r="N283" i="2" l="1"/>
  <c r="I283" i="2"/>
  <c r="L284" i="2" s="1"/>
  <c r="J283" i="2"/>
  <c r="K283" i="2"/>
  <c r="M284" i="2" l="1"/>
  <c r="D284" i="2" s="1"/>
  <c r="E284" i="2" l="1"/>
  <c r="I284" i="2" s="1"/>
  <c r="H284" i="2"/>
  <c r="F284" i="2"/>
  <c r="N284" i="2" l="1"/>
  <c r="G284" i="2"/>
  <c r="K284" i="2" s="1"/>
  <c r="J284" i="2"/>
  <c r="M285" i="2" l="1"/>
  <c r="L285" i="2"/>
  <c r="D285" i="2" l="1"/>
  <c r="E285" i="2"/>
  <c r="G285" i="2" s="1"/>
  <c r="F285" i="2"/>
  <c r="H285" i="2"/>
  <c r="N285" i="2" l="1"/>
  <c r="I285" i="2"/>
  <c r="M286" i="2" s="1"/>
  <c r="K285" i="2"/>
  <c r="J285" i="2"/>
  <c r="L286" i="2" l="1"/>
  <c r="E286" i="2" s="1"/>
  <c r="D286" i="2" l="1"/>
  <c r="I286" i="2"/>
  <c r="G286" i="2"/>
  <c r="H286" i="2" l="1"/>
  <c r="N286" i="2"/>
  <c r="F286" i="2"/>
  <c r="J286" i="2" s="1"/>
  <c r="K286" i="2"/>
  <c r="L287" i="2" l="1"/>
  <c r="M287" i="2"/>
  <c r="E287" i="2" l="1"/>
  <c r="D287" i="2"/>
  <c r="G287" i="2"/>
  <c r="I287" i="2"/>
  <c r="H287" i="2" l="1"/>
  <c r="N287" i="2"/>
  <c r="F287" i="2"/>
  <c r="J287" i="2" s="1"/>
  <c r="K287" i="2"/>
  <c r="M288" i="2" l="1"/>
  <c r="L288" i="2"/>
  <c r="D288" i="2" l="1"/>
  <c r="E288" i="2"/>
  <c r="I288" i="2" s="1"/>
  <c r="H288" i="2"/>
  <c r="F288" i="2"/>
  <c r="N288" i="2" l="1"/>
  <c r="G288" i="2"/>
  <c r="K288" i="2" s="1"/>
  <c r="J288" i="2"/>
  <c r="L289" i="2" l="1"/>
  <c r="M289" i="2"/>
  <c r="E289" i="2" l="1"/>
  <c r="D289" i="2"/>
  <c r="I289" i="2"/>
  <c r="G289" i="2"/>
  <c r="H289" i="2" l="1"/>
  <c r="N289" i="2"/>
  <c r="F289" i="2"/>
  <c r="J289" i="2" s="1"/>
  <c r="K289" i="2"/>
  <c r="M290" i="2" l="1"/>
  <c r="L290" i="2"/>
  <c r="D290" i="2" l="1"/>
  <c r="E290" i="2"/>
  <c r="G290" i="2" s="1"/>
  <c r="F290" i="2"/>
  <c r="H290" i="2"/>
  <c r="N290" i="2" l="1"/>
  <c r="I290" i="2"/>
  <c r="M291" i="2" s="1"/>
  <c r="K290" i="2"/>
  <c r="J290" i="2"/>
  <c r="L291" i="2" l="1"/>
  <c r="E291" i="2" s="1"/>
  <c r="D291" i="2" l="1"/>
  <c r="G291" i="2"/>
  <c r="I291" i="2"/>
  <c r="H291" i="2" l="1"/>
  <c r="N291" i="2"/>
  <c r="F291" i="2"/>
  <c r="M292" i="2" s="1"/>
  <c r="K291" i="2"/>
  <c r="J291" i="2" l="1"/>
  <c r="L292" i="2"/>
  <c r="D292" i="2" s="1"/>
  <c r="E292" i="2" l="1"/>
  <c r="G292" i="2" s="1"/>
  <c r="I292" i="2"/>
  <c r="F292" i="2"/>
  <c r="H292" i="2"/>
  <c r="N292" i="2" l="1"/>
  <c r="L293" i="2"/>
  <c r="M293" i="2"/>
  <c r="K292" i="2"/>
  <c r="J292" i="2"/>
  <c r="E293" i="2" l="1"/>
  <c r="D293" i="2"/>
  <c r="N293" i="2" s="1"/>
  <c r="H293" i="2" l="1"/>
  <c r="F293" i="2"/>
  <c r="G293" i="2"/>
  <c r="I293" i="2"/>
  <c r="J293" i="2" l="1"/>
  <c r="L294" i="2"/>
  <c r="M294" i="2"/>
  <c r="K293" i="2"/>
  <c r="D294" i="2" l="1"/>
  <c r="E294" i="2"/>
  <c r="N294" i="2" l="1"/>
  <c r="I294" i="2"/>
  <c r="G294" i="2"/>
  <c r="F294" i="2"/>
  <c r="H294" i="2"/>
  <c r="L295" i="2" l="1"/>
  <c r="M295" i="2"/>
  <c r="K294" i="2"/>
  <c r="J294" i="2"/>
  <c r="E295" i="2" l="1"/>
  <c r="D295" i="2"/>
  <c r="N295" i="2" s="1"/>
  <c r="H295" i="2" l="1"/>
  <c r="F295" i="2"/>
  <c r="G295" i="2"/>
  <c r="I295" i="2"/>
  <c r="J295" i="2" l="1"/>
  <c r="M296" i="2"/>
  <c r="L296" i="2"/>
  <c r="K295" i="2"/>
  <c r="D296" i="2" l="1"/>
  <c r="E296" i="2"/>
  <c r="N296" i="2" l="1"/>
  <c r="I296" i="2"/>
  <c r="G296" i="2"/>
  <c r="F296" i="2"/>
  <c r="H296" i="2"/>
  <c r="K296" i="2" l="1"/>
  <c r="L297" i="2"/>
  <c r="M297" i="2"/>
  <c r="J296" i="2"/>
  <c r="E297" i="2" l="1"/>
  <c r="D297" i="2"/>
  <c r="N297" i="2" s="1"/>
  <c r="H297" i="2" l="1"/>
  <c r="F297" i="2"/>
  <c r="G297" i="2"/>
  <c r="I297" i="2"/>
  <c r="J297" i="2" l="1"/>
  <c r="M298" i="2"/>
  <c r="L298" i="2"/>
  <c r="K297" i="2"/>
  <c r="D298" i="2" l="1"/>
  <c r="E298" i="2"/>
  <c r="N298" i="2" l="1"/>
  <c r="F298" i="2"/>
  <c r="H298" i="2"/>
  <c r="G298" i="2"/>
  <c r="I298" i="2"/>
  <c r="L299" i="2" l="1"/>
  <c r="M299" i="2"/>
  <c r="J298" i="2"/>
  <c r="K298" i="2"/>
  <c r="D299" i="2" l="1"/>
  <c r="E299" i="2"/>
  <c r="N299" i="2" l="1"/>
  <c r="H299" i="2"/>
  <c r="F299" i="2"/>
  <c r="I299" i="2"/>
  <c r="G299" i="2"/>
  <c r="J299" i="2" l="1"/>
  <c r="K299" i="2"/>
  <c r="L300" i="2"/>
  <c r="M300" i="2"/>
  <c r="D300" i="2" l="1"/>
  <c r="E300" i="2"/>
  <c r="N300" i="2" l="1"/>
  <c r="I300" i="2"/>
  <c r="G300" i="2"/>
  <c r="H300" i="2"/>
  <c r="F300" i="2"/>
  <c r="K300" i="2" l="1"/>
  <c r="J300" i="2"/>
  <c r="M301" i="2"/>
  <c r="L301" i="2"/>
  <c r="E301" i="2" l="1"/>
  <c r="D301" i="2"/>
  <c r="N301" i="2" s="1"/>
  <c r="F301" i="2" l="1"/>
  <c r="H301" i="2"/>
  <c r="G301" i="2"/>
  <c r="I301" i="2"/>
  <c r="M302" i="2" l="1"/>
  <c r="J301" i="2"/>
  <c r="L302" i="2"/>
  <c r="K301" i="2"/>
  <c r="D302" i="2" l="1"/>
  <c r="E302" i="2"/>
  <c r="N302" i="2" l="1"/>
  <c r="I302" i="2"/>
  <c r="G302" i="2"/>
  <c r="H302" i="2"/>
  <c r="F302" i="2"/>
  <c r="J302" i="2" l="1"/>
  <c r="K302" i="2"/>
  <c r="M303" i="2"/>
  <c r="L303" i="2"/>
  <c r="E303" i="2" l="1"/>
  <c r="D303" i="2"/>
  <c r="N303" i="2" s="1"/>
  <c r="F303" i="2" l="1"/>
  <c r="H303" i="2"/>
  <c r="I303" i="2"/>
  <c r="G303" i="2"/>
  <c r="L304" i="2" l="1"/>
  <c r="K303" i="2"/>
  <c r="J303" i="2"/>
  <c r="M304" i="2"/>
  <c r="D304" i="2" l="1"/>
  <c r="E304" i="2"/>
  <c r="N304" i="2" l="1"/>
  <c r="G304" i="2"/>
  <c r="I304" i="2"/>
  <c r="H304" i="2"/>
  <c r="F304" i="2"/>
  <c r="M305" i="2" l="1"/>
  <c r="J304" i="2"/>
  <c r="K304" i="2"/>
  <c r="L305" i="2"/>
  <c r="E305" i="2" l="1"/>
  <c r="D305" i="2"/>
  <c r="N305" i="2" s="1"/>
  <c r="F305" i="2" l="1"/>
  <c r="H305" i="2"/>
  <c r="I305" i="2"/>
  <c r="G305" i="2"/>
  <c r="L306" i="2" l="1"/>
  <c r="K305" i="2"/>
  <c r="J305" i="2"/>
  <c r="M306" i="2"/>
  <c r="D306" i="2" l="1"/>
  <c r="E306" i="2"/>
  <c r="N306" i="2" l="1"/>
  <c r="G306" i="2"/>
  <c r="I306" i="2"/>
  <c r="H306" i="2"/>
  <c r="F306" i="2"/>
  <c r="M307" i="2" l="1"/>
  <c r="J306" i="2"/>
  <c r="K306" i="2"/>
  <c r="L307" i="2"/>
  <c r="E307" i="2" l="1"/>
  <c r="D307" i="2"/>
  <c r="N307" i="2" s="1"/>
  <c r="F307" i="2" l="1"/>
  <c r="H307" i="2"/>
  <c r="I307" i="2"/>
  <c r="G307" i="2"/>
  <c r="L308" i="2" l="1"/>
  <c r="K307" i="2"/>
  <c r="J307" i="2"/>
  <c r="M308" i="2"/>
  <c r="D308" i="2" l="1"/>
  <c r="E308" i="2"/>
  <c r="N308" i="2" l="1"/>
  <c r="H308" i="2"/>
  <c r="F308" i="2"/>
  <c r="I308" i="2"/>
  <c r="G308" i="2"/>
  <c r="J308" i="2" l="1"/>
  <c r="K308" i="2"/>
  <c r="L309" i="2"/>
  <c r="M309" i="2"/>
  <c r="D309" i="2" l="1"/>
  <c r="E309" i="2"/>
  <c r="N309" i="2" l="1"/>
  <c r="G309" i="2"/>
  <c r="I309" i="2"/>
  <c r="F309" i="2"/>
  <c r="H309" i="2"/>
  <c r="M310" i="2" l="1"/>
  <c r="L310" i="2"/>
  <c r="K309" i="2"/>
  <c r="J309" i="2"/>
  <c r="E310" i="2" l="1"/>
  <c r="D310" i="2"/>
  <c r="N310" i="2" s="1"/>
  <c r="H310" i="2" l="1"/>
  <c r="F310" i="2"/>
  <c r="I310" i="2"/>
  <c r="G310" i="2"/>
  <c r="J310" i="2" l="1"/>
  <c r="K310" i="2"/>
  <c r="L311" i="2"/>
  <c r="M311" i="2"/>
  <c r="D311" i="2" l="1"/>
  <c r="E311" i="2"/>
  <c r="N311" i="2" l="1"/>
  <c r="G311" i="2"/>
  <c r="I311" i="2"/>
  <c r="F311" i="2"/>
  <c r="H311" i="2"/>
  <c r="M312" i="2" l="1"/>
  <c r="L312" i="2"/>
  <c r="K311" i="2"/>
  <c r="J311" i="2"/>
  <c r="E312" i="2" l="1"/>
  <c r="D312" i="2"/>
  <c r="N312" i="2" s="1"/>
  <c r="H312" i="2" l="1"/>
  <c r="F312" i="2"/>
  <c r="I312" i="2"/>
  <c r="G312" i="2"/>
  <c r="J312" i="2" l="1"/>
  <c r="K312" i="2"/>
  <c r="L313" i="2"/>
  <c r="M313" i="2"/>
  <c r="D313" i="2" l="1"/>
  <c r="E313" i="2"/>
  <c r="N313" i="2" l="1"/>
  <c r="I313" i="2"/>
  <c r="G313" i="2"/>
  <c r="F313" i="2"/>
  <c r="H313" i="2"/>
  <c r="L314" i="2" l="1"/>
  <c r="M314" i="2"/>
  <c r="K313" i="2"/>
  <c r="J313" i="2"/>
  <c r="E314" i="2" l="1"/>
  <c r="D314" i="2"/>
  <c r="N314" i="2" s="1"/>
  <c r="G314" i="2" l="1"/>
  <c r="I314" i="2"/>
  <c r="H314" i="2"/>
  <c r="F314" i="2"/>
  <c r="M315" i="2" l="1"/>
  <c r="J314" i="2"/>
  <c r="K314" i="2"/>
  <c r="L315" i="2"/>
  <c r="E315" i="2" l="1"/>
  <c r="D315" i="2"/>
  <c r="N315" i="2" s="1"/>
  <c r="F315" i="2" l="1"/>
  <c r="H315" i="2"/>
  <c r="I315" i="2"/>
  <c r="G315" i="2"/>
  <c r="L316" i="2" l="1"/>
  <c r="K315" i="2"/>
  <c r="J315" i="2"/>
  <c r="M316" i="2"/>
  <c r="D316" i="2" l="1"/>
  <c r="E316" i="2"/>
  <c r="N316" i="2" l="1"/>
  <c r="I316" i="2"/>
  <c r="G316" i="2"/>
  <c r="H316" i="2"/>
  <c r="F316" i="2"/>
  <c r="L317" i="2" l="1"/>
  <c r="K316" i="2"/>
  <c r="J316" i="2"/>
  <c r="M317" i="2"/>
  <c r="E317" i="2" l="1"/>
  <c r="D317" i="2"/>
  <c r="N317" i="2" s="1"/>
  <c r="G317" i="2" l="1"/>
  <c r="I317" i="2"/>
  <c r="H317" i="2"/>
  <c r="F317" i="2"/>
  <c r="M318" i="2" l="1"/>
  <c r="J317" i="2"/>
  <c r="K317" i="2"/>
  <c r="L318" i="2"/>
  <c r="E318" i="2" l="1"/>
  <c r="D318" i="2"/>
  <c r="N318" i="2" s="1"/>
  <c r="H318" i="2" l="1"/>
  <c r="F318" i="2"/>
  <c r="I318" i="2"/>
  <c r="G318" i="2"/>
  <c r="J318" i="2" l="1"/>
  <c r="K318" i="2"/>
  <c r="L319" i="2"/>
  <c r="M319" i="2"/>
  <c r="D319" i="2" l="1"/>
  <c r="E319" i="2"/>
  <c r="N319" i="2" l="1"/>
  <c r="G319" i="2"/>
  <c r="I319" i="2"/>
  <c r="F319" i="2"/>
  <c r="H319" i="2"/>
  <c r="M320" i="2" l="1"/>
  <c r="L320" i="2"/>
  <c r="K319" i="2"/>
  <c r="J319" i="2"/>
  <c r="E320" i="2" l="1"/>
  <c r="D320" i="2"/>
  <c r="N320" i="2" s="1"/>
  <c r="H320" i="2" l="1"/>
  <c r="F320" i="2"/>
  <c r="I320" i="2"/>
  <c r="G320" i="2"/>
  <c r="J320" i="2" l="1"/>
  <c r="K320" i="2"/>
  <c r="L321" i="2"/>
  <c r="M321" i="2"/>
  <c r="D321" i="2" l="1"/>
  <c r="E321" i="2"/>
  <c r="N321" i="2" l="1"/>
  <c r="F321" i="2"/>
  <c r="H321" i="2"/>
  <c r="G321" i="2"/>
  <c r="I321" i="2"/>
  <c r="L322" i="2" l="1"/>
  <c r="M322" i="2"/>
  <c r="J321" i="2"/>
  <c r="K321" i="2"/>
  <c r="D322" i="2" l="1"/>
  <c r="E322" i="2"/>
  <c r="N322" i="2" l="1"/>
  <c r="H322" i="2"/>
  <c r="F322" i="2"/>
  <c r="G322" i="2"/>
  <c r="I322" i="2"/>
  <c r="J322" i="2" l="1"/>
  <c r="M323" i="2"/>
  <c r="L323" i="2"/>
  <c r="K322" i="2"/>
  <c r="D323" i="2" l="1"/>
  <c r="E323" i="2"/>
  <c r="N323" i="2" l="1"/>
  <c r="H323" i="2"/>
  <c r="F323" i="2"/>
  <c r="I323" i="2"/>
  <c r="G323" i="2"/>
  <c r="K323" i="2" l="1"/>
  <c r="J323" i="2"/>
  <c r="L324" i="2"/>
  <c r="M324" i="2"/>
  <c r="D324" i="2" l="1"/>
  <c r="E324" i="2"/>
  <c r="N324" i="2" l="1"/>
  <c r="G324" i="2"/>
  <c r="I324" i="2"/>
  <c r="H324" i="2"/>
  <c r="F324" i="2"/>
  <c r="M325" i="2" l="1"/>
  <c r="J324" i="2"/>
  <c r="K324" i="2"/>
  <c r="L325" i="2"/>
  <c r="E325" i="2" l="1"/>
  <c r="D325" i="2"/>
  <c r="N325" i="2" s="1"/>
  <c r="H325" i="2" l="1"/>
  <c r="F325" i="2"/>
  <c r="I325" i="2"/>
  <c r="G325" i="2"/>
  <c r="J325" i="2" l="1"/>
  <c r="K325" i="2"/>
  <c r="L326" i="2"/>
  <c r="M326" i="2"/>
  <c r="D326" i="2" l="1"/>
  <c r="E326" i="2"/>
  <c r="N326" i="2" l="1"/>
  <c r="G326" i="2"/>
  <c r="I326" i="2"/>
  <c r="F326" i="2"/>
  <c r="H326" i="2"/>
  <c r="L327" i="2" l="1"/>
  <c r="K326" i="2"/>
  <c r="M327" i="2"/>
  <c r="J326" i="2"/>
  <c r="E327" i="2" l="1"/>
  <c r="D327" i="2"/>
  <c r="N327" i="2" s="1"/>
  <c r="I327" i="2" l="1"/>
  <c r="G327" i="2"/>
  <c r="H327" i="2"/>
  <c r="F327" i="2"/>
  <c r="K327" i="2" l="1"/>
  <c r="J327" i="2"/>
  <c r="M328" i="2"/>
  <c r="L328" i="2"/>
  <c r="E328" i="2" l="1"/>
  <c r="D328" i="2"/>
  <c r="N328" i="2" s="1"/>
  <c r="G328" i="2" l="1"/>
  <c r="I328" i="2"/>
  <c r="H328" i="2"/>
  <c r="F328" i="2"/>
  <c r="M329" i="2" l="1"/>
  <c r="J328" i="2"/>
  <c r="K328" i="2"/>
  <c r="L329" i="2"/>
  <c r="E329" i="2" l="1"/>
  <c r="D329" i="2"/>
  <c r="N329" i="2" s="1"/>
  <c r="G329" i="2" l="1"/>
  <c r="I329" i="2"/>
  <c r="F329" i="2"/>
  <c r="H329" i="2"/>
  <c r="L330" i="2" l="1"/>
  <c r="K329" i="2"/>
  <c r="M330" i="2"/>
  <c r="J329" i="2"/>
  <c r="E330" i="2" l="1"/>
  <c r="D330" i="2"/>
  <c r="N330" i="2" s="1"/>
  <c r="H330" i="2" l="1"/>
  <c r="F330" i="2"/>
  <c r="I330" i="2"/>
  <c r="G330" i="2"/>
  <c r="J330" i="2" l="1"/>
  <c r="K330" i="2"/>
  <c r="L331" i="2"/>
  <c r="M331" i="2"/>
  <c r="D331" i="2" l="1"/>
  <c r="E331" i="2"/>
  <c r="N331" i="2" l="1"/>
  <c r="G331" i="2"/>
  <c r="I331" i="2"/>
  <c r="F331" i="2"/>
  <c r="H331" i="2"/>
  <c r="M332" i="2" l="1"/>
  <c r="L332" i="2"/>
  <c r="K331" i="2"/>
  <c r="J331" i="2"/>
  <c r="E332" i="2" l="1"/>
  <c r="D332" i="2"/>
  <c r="N332" i="2" s="1"/>
  <c r="I332" i="2" l="1"/>
  <c r="G332" i="2"/>
  <c r="F332" i="2"/>
  <c r="H332" i="2"/>
  <c r="K332" i="2" l="1"/>
  <c r="L333" i="2"/>
  <c r="M333" i="2"/>
  <c r="J332" i="2"/>
  <c r="E333" i="2" l="1"/>
  <c r="D333" i="2"/>
  <c r="N333" i="2" s="1"/>
  <c r="F333" i="2" l="1"/>
  <c r="H333" i="2"/>
  <c r="G333" i="2"/>
  <c r="I333" i="2"/>
  <c r="M334" i="2" l="1"/>
  <c r="J333" i="2"/>
  <c r="L334" i="2"/>
  <c r="K333" i="2"/>
  <c r="D334" i="2" l="1"/>
  <c r="E334" i="2"/>
  <c r="N334" i="2" l="1"/>
  <c r="I334" i="2"/>
  <c r="G334" i="2"/>
  <c r="H334" i="2"/>
  <c r="F334" i="2"/>
  <c r="K334" i="2" l="1"/>
  <c r="J334" i="2"/>
  <c r="M335" i="2"/>
  <c r="L335" i="2"/>
  <c r="E335" i="2" l="1"/>
  <c r="D335" i="2"/>
  <c r="N335" i="2" s="1"/>
  <c r="G335" i="2" l="1"/>
  <c r="I335" i="2"/>
  <c r="F335" i="2"/>
  <c r="H335" i="2"/>
  <c r="M336" i="2" l="1"/>
  <c r="L336" i="2"/>
  <c r="K335" i="2"/>
  <c r="J335" i="2"/>
  <c r="E336" i="2" l="1"/>
  <c r="D336" i="2"/>
  <c r="N336" i="2" s="1"/>
  <c r="H336" i="2" l="1"/>
  <c r="F336" i="2"/>
  <c r="I336" i="2"/>
  <c r="G336" i="2"/>
  <c r="J336" i="2" l="1"/>
  <c r="L337" i="2"/>
  <c r="K336" i="2"/>
  <c r="M337" i="2"/>
  <c r="D337" i="2" l="1"/>
  <c r="E337" i="2"/>
  <c r="N337" i="2" l="1"/>
  <c r="F337" i="2"/>
  <c r="H337" i="2"/>
  <c r="G337" i="2"/>
  <c r="I337" i="2"/>
  <c r="L338" i="2" l="1"/>
  <c r="M338" i="2"/>
  <c r="J337" i="2"/>
  <c r="K337" i="2"/>
  <c r="D338" i="2" l="1"/>
  <c r="E338" i="2"/>
  <c r="N338" i="2" l="1"/>
  <c r="G338" i="2"/>
  <c r="I338" i="2"/>
  <c r="F338" i="2"/>
  <c r="H338" i="2"/>
  <c r="M339" i="2" l="1"/>
  <c r="L339" i="2"/>
  <c r="K338" i="2"/>
  <c r="J338" i="2"/>
  <c r="E339" i="2" l="1"/>
  <c r="D339" i="2"/>
  <c r="N339" i="2" s="1"/>
  <c r="F339" i="2" l="1"/>
  <c r="H339" i="2"/>
  <c r="I339" i="2"/>
  <c r="G339" i="2"/>
  <c r="L340" i="2" l="1"/>
  <c r="K339" i="2"/>
  <c r="J339" i="2"/>
  <c r="M340" i="2"/>
  <c r="D340" i="2" l="1"/>
  <c r="E340" i="2"/>
  <c r="N340" i="2" l="1"/>
  <c r="I340" i="2"/>
  <c r="G340" i="2"/>
  <c r="H340" i="2"/>
  <c r="F340" i="2"/>
  <c r="J340" i="2" l="1"/>
  <c r="M341" i="2"/>
  <c r="K340" i="2"/>
  <c r="L341" i="2"/>
  <c r="E341" i="2" l="1"/>
  <c r="D341" i="2"/>
  <c r="N341" i="2" s="1"/>
  <c r="G341" i="2" l="1"/>
  <c r="I341" i="2"/>
  <c r="H341" i="2"/>
  <c r="F341" i="2"/>
  <c r="L342" i="2" l="1"/>
  <c r="M342" i="2"/>
  <c r="J341" i="2"/>
  <c r="K341" i="2"/>
  <c r="E342" i="2" l="1"/>
  <c r="D342" i="2"/>
  <c r="N342" i="2" s="1"/>
  <c r="H342" i="2" l="1"/>
  <c r="F342" i="2"/>
  <c r="G342" i="2"/>
  <c r="I342" i="2"/>
  <c r="J342" i="2" l="1"/>
  <c r="M343" i="2"/>
  <c r="L343" i="2"/>
  <c r="K342" i="2"/>
  <c r="D343" i="2" l="1"/>
  <c r="E343" i="2"/>
  <c r="N343" i="2" l="1"/>
  <c r="G343" i="2"/>
  <c r="I343" i="2"/>
  <c r="F343" i="2"/>
  <c r="H343" i="2"/>
  <c r="L344" i="2" l="1"/>
  <c r="M344" i="2"/>
  <c r="K343" i="2"/>
  <c r="J343" i="2"/>
  <c r="E344" i="2" l="1"/>
  <c r="D344" i="2"/>
  <c r="N344" i="2" s="1"/>
  <c r="H344" i="2" l="1"/>
  <c r="F344" i="2"/>
  <c r="G344" i="2"/>
  <c r="I344" i="2"/>
  <c r="M345" i="2" l="1"/>
  <c r="L345" i="2"/>
  <c r="J344" i="2"/>
  <c r="K344" i="2"/>
  <c r="D345" i="2" l="1"/>
  <c r="E345" i="2"/>
  <c r="N345" i="2" l="1"/>
  <c r="I345" i="2"/>
  <c r="G345" i="2"/>
  <c r="F345" i="2"/>
  <c r="H345" i="2"/>
  <c r="L346" i="2" l="1"/>
  <c r="M346" i="2"/>
  <c r="K345" i="2"/>
  <c r="J345" i="2"/>
  <c r="E346" i="2" l="1"/>
  <c r="D346" i="2"/>
  <c r="N346" i="2" s="1"/>
  <c r="H346" i="2" l="1"/>
  <c r="F346" i="2"/>
  <c r="G346" i="2"/>
  <c r="I346" i="2"/>
  <c r="J346" i="2" l="1"/>
  <c r="M347" i="2"/>
  <c r="L347" i="2"/>
  <c r="K346" i="2"/>
  <c r="D347" i="2" l="1"/>
  <c r="E347" i="2"/>
  <c r="N347" i="2" l="1"/>
  <c r="F347" i="2"/>
  <c r="H347" i="2"/>
  <c r="I347" i="2"/>
  <c r="G347" i="2"/>
  <c r="L348" i="2" l="1"/>
  <c r="K347" i="2"/>
  <c r="J347" i="2"/>
  <c r="M348" i="2"/>
  <c r="D348" i="2" l="1"/>
  <c r="E348" i="2"/>
  <c r="N348" i="2" l="1"/>
  <c r="G348" i="2"/>
  <c r="I348" i="2"/>
  <c r="H348" i="2"/>
  <c r="F348" i="2"/>
  <c r="M349" i="2" l="1"/>
  <c r="J348" i="2"/>
  <c r="K348" i="2"/>
  <c r="L349" i="2"/>
  <c r="E349" i="2" l="1"/>
  <c r="D349" i="2"/>
  <c r="N349" i="2" s="1"/>
  <c r="H349" i="2" l="1"/>
  <c r="F349" i="2"/>
  <c r="I349" i="2"/>
  <c r="G349" i="2"/>
  <c r="M350" i="2" l="1"/>
  <c r="K349" i="2"/>
  <c r="L350" i="2"/>
  <c r="J349" i="2"/>
  <c r="D350" i="2" l="1"/>
  <c r="E350" i="2"/>
  <c r="N350" i="2" l="1"/>
  <c r="I350" i="2"/>
  <c r="G350" i="2"/>
  <c r="F350" i="2"/>
  <c r="H350" i="2"/>
  <c r="K350" i="2" l="1"/>
  <c r="L351" i="2"/>
  <c r="M351" i="2"/>
  <c r="J350" i="2"/>
  <c r="E351" i="2" l="1"/>
  <c r="D351" i="2"/>
  <c r="N351" i="2" s="1"/>
  <c r="G351" i="2" l="1"/>
  <c r="I351" i="2"/>
  <c r="F351" i="2"/>
  <c r="H351" i="2"/>
  <c r="M352" i="2" l="1"/>
  <c r="L352" i="2"/>
  <c r="K351" i="2"/>
  <c r="J351" i="2"/>
  <c r="E352" i="2" l="1"/>
  <c r="D352" i="2"/>
  <c r="N352" i="2" s="1"/>
  <c r="G352" i="2" l="1"/>
  <c r="I352" i="2"/>
  <c r="H352" i="2"/>
  <c r="F352" i="2"/>
  <c r="M353" i="2" l="1"/>
  <c r="J352" i="2"/>
  <c r="K352" i="2"/>
  <c r="L353" i="2"/>
  <c r="E353" i="2" l="1"/>
  <c r="D353" i="2"/>
  <c r="N353" i="2" s="1"/>
  <c r="F353" i="2" l="1"/>
  <c r="H353" i="2"/>
  <c r="I353" i="2"/>
  <c r="G353" i="2"/>
  <c r="L354" i="2" l="1"/>
  <c r="K353" i="2"/>
  <c r="J353" i="2"/>
  <c r="M354" i="2"/>
  <c r="D354" i="2" l="1"/>
  <c r="E354" i="2"/>
  <c r="N354" i="2" l="1"/>
  <c r="G354" i="2"/>
  <c r="I354" i="2"/>
  <c r="H354" i="2"/>
  <c r="F354" i="2"/>
  <c r="M355" i="2" l="1"/>
  <c r="J354" i="2"/>
  <c r="K354" i="2"/>
  <c r="L355" i="2"/>
  <c r="E355" i="2" l="1"/>
  <c r="D355" i="2"/>
  <c r="N355" i="2" s="1"/>
  <c r="I355" i="2" l="1"/>
  <c r="G355" i="2"/>
  <c r="H355" i="2"/>
  <c r="F355" i="2"/>
  <c r="K355" i="2" l="1"/>
  <c r="J355" i="2"/>
  <c r="M356" i="2"/>
  <c r="L356" i="2"/>
  <c r="E356" i="2" l="1"/>
  <c r="D356" i="2"/>
  <c r="N356" i="2" s="1"/>
  <c r="G356" i="2" l="1"/>
  <c r="I356" i="2"/>
  <c r="F356" i="2"/>
  <c r="H356" i="2"/>
  <c r="M357" i="2" l="1"/>
  <c r="L357" i="2"/>
  <c r="K356" i="2"/>
  <c r="J356" i="2"/>
  <c r="E357" i="2" l="1"/>
  <c r="D357" i="2"/>
  <c r="N357" i="2" s="1"/>
  <c r="F357" i="2" l="1"/>
  <c r="H357" i="2"/>
  <c r="I357" i="2"/>
  <c r="G357" i="2"/>
  <c r="K357" i="2" l="1"/>
  <c r="L358" i="2"/>
  <c r="J357" i="2"/>
  <c r="M358" i="2"/>
  <c r="D358" i="2" l="1"/>
  <c r="E358" i="2"/>
  <c r="N358" i="2" l="1"/>
  <c r="G358" i="2"/>
  <c r="I358" i="2"/>
  <c r="F358" i="2"/>
  <c r="H358" i="2"/>
  <c r="M359" i="2" l="1"/>
  <c r="L359" i="2"/>
  <c r="K358" i="2"/>
  <c r="J358" i="2"/>
  <c r="E359" i="2" l="1"/>
  <c r="D359" i="2"/>
  <c r="N359" i="2" s="1"/>
  <c r="I359" i="2" l="1"/>
  <c r="G359" i="2"/>
  <c r="H359" i="2"/>
  <c r="F359" i="2"/>
  <c r="K359" i="2" l="1"/>
  <c r="J359" i="2"/>
  <c r="M360" i="2"/>
  <c r="L360" i="2"/>
  <c r="E360" i="2" l="1"/>
  <c r="D360" i="2"/>
  <c r="N360" i="2" s="1"/>
  <c r="H360" i="2" l="1"/>
  <c r="F360" i="2"/>
  <c r="G360" i="2"/>
  <c r="I360" i="2"/>
  <c r="J360" i="2" l="1"/>
  <c r="M361" i="2"/>
  <c r="L361" i="2"/>
  <c r="K360" i="2"/>
  <c r="D361" i="2" l="1"/>
  <c r="E361" i="2"/>
  <c r="N361" i="2" l="1"/>
  <c r="F361" i="2"/>
  <c r="H361" i="2"/>
  <c r="I361" i="2"/>
  <c r="G361" i="2"/>
  <c r="L362" i="2" l="1"/>
  <c r="K361" i="2"/>
  <c r="J361" i="2"/>
  <c r="M362" i="2"/>
  <c r="D362" i="2" l="1"/>
  <c r="E362" i="2"/>
  <c r="N362" i="2" l="1"/>
  <c r="I362" i="2"/>
  <c r="G362" i="2"/>
  <c r="H362" i="2"/>
  <c r="F362" i="2"/>
  <c r="K362" i="2" l="1"/>
  <c r="J362" i="2"/>
  <c r="M363" i="2"/>
  <c r="L363" i="2"/>
  <c r="E363" i="2" l="1"/>
  <c r="D363" i="2"/>
  <c r="N363" i="2" s="1"/>
  <c r="F363" i="2" l="1"/>
  <c r="H363" i="2"/>
  <c r="G363" i="2"/>
  <c r="I363" i="2"/>
  <c r="M364" i="2" l="1"/>
  <c r="J363" i="2"/>
  <c r="L364" i="2"/>
  <c r="K363" i="2"/>
  <c r="D364" i="2" l="1"/>
  <c r="E364" i="2"/>
  <c r="N364" i="2" l="1"/>
  <c r="I364" i="2"/>
  <c r="G364" i="2"/>
  <c r="F364" i="2"/>
  <c r="H364" i="2"/>
  <c r="K364" i="2" l="1"/>
  <c r="L365" i="2"/>
  <c r="M365" i="2"/>
  <c r="J364" i="2"/>
  <c r="E365" i="2" l="1"/>
  <c r="D365" i="2"/>
  <c r="N365" i="2" s="1"/>
  <c r="H365" i="2" l="1"/>
  <c r="F365" i="2"/>
  <c r="G365" i="2"/>
  <c r="I365" i="2"/>
  <c r="M366" i="2" l="1"/>
  <c r="J365" i="2"/>
  <c r="L366" i="2"/>
  <c r="K365" i="2"/>
  <c r="D366" i="2" l="1"/>
  <c r="E366" i="2"/>
  <c r="N366" i="2" l="1"/>
  <c r="I366" i="2"/>
  <c r="G366" i="2"/>
  <c r="H366" i="2"/>
  <c r="F366" i="2"/>
  <c r="K366" i="2" l="1"/>
  <c r="J366" i="2"/>
  <c r="M367" i="2"/>
  <c r="L367" i="2"/>
  <c r="E367" i="2" l="1"/>
  <c r="D367" i="2"/>
  <c r="N367" i="2" s="1"/>
  <c r="F367" i="2" l="1"/>
  <c r="H367" i="2"/>
  <c r="G367" i="2"/>
  <c r="I367" i="2"/>
  <c r="M368" i="2" l="1"/>
  <c r="J367" i="2"/>
  <c r="L368" i="2"/>
  <c r="K367" i="2"/>
  <c r="D368" i="2" l="1"/>
  <c r="E368" i="2"/>
  <c r="N368" i="2" l="1"/>
  <c r="I368" i="2"/>
  <c r="G368" i="2"/>
  <c r="F368" i="2"/>
  <c r="H368" i="2"/>
  <c r="K368" i="2" l="1"/>
  <c r="L369" i="2"/>
  <c r="M369" i="2"/>
  <c r="J368" i="2"/>
  <c r="E369" i="2" l="1"/>
  <c r="D369" i="2"/>
  <c r="N369" i="2" s="1"/>
  <c r="H369" i="2" l="1"/>
  <c r="F369" i="2"/>
  <c r="G369" i="2"/>
  <c r="I369" i="2"/>
  <c r="M370" i="2" l="1"/>
  <c r="J369" i="2"/>
  <c r="L370" i="2"/>
  <c r="K369" i="2"/>
  <c r="D370" i="2" l="1"/>
  <c r="E370" i="2"/>
  <c r="N370" i="2" l="1"/>
  <c r="I370" i="2"/>
  <c r="G370" i="2"/>
  <c r="H370" i="2"/>
  <c r="F370" i="2"/>
  <c r="J370" i="2" l="1"/>
  <c r="M371" i="2"/>
  <c r="K370" i="2"/>
  <c r="L371" i="2"/>
  <c r="E371" i="2" l="1"/>
  <c r="D371" i="2"/>
  <c r="N371" i="2" s="1"/>
  <c r="H371" i="2" l="1"/>
  <c r="F371" i="2"/>
  <c r="G371" i="2"/>
  <c r="I371" i="2"/>
  <c r="M372" i="2" l="1"/>
  <c r="L372" i="2"/>
  <c r="J371" i="2"/>
  <c r="K371" i="2"/>
  <c r="D372" i="2" l="1"/>
  <c r="E372" i="2"/>
  <c r="N372" i="2" l="1"/>
  <c r="H372" i="2"/>
  <c r="F372" i="2"/>
  <c r="I372" i="2"/>
  <c r="G372" i="2"/>
  <c r="J372" i="2" l="1"/>
  <c r="K372" i="2"/>
  <c r="L373" i="2"/>
  <c r="M373" i="2"/>
  <c r="D373" i="2" l="1"/>
  <c r="E373" i="2"/>
  <c r="N373" i="2" l="1"/>
  <c r="I373" i="2"/>
  <c r="G373" i="2"/>
  <c r="F373" i="2"/>
  <c r="H373" i="2"/>
  <c r="L374" i="2" l="1"/>
  <c r="M374" i="2"/>
  <c r="K373" i="2"/>
  <c r="J373" i="2"/>
  <c r="E374" i="2" l="1"/>
  <c r="D374" i="2"/>
  <c r="N374" i="2" s="1"/>
  <c r="H374" i="2" l="1"/>
  <c r="F374" i="2"/>
  <c r="G374" i="2"/>
  <c r="I374" i="2"/>
  <c r="M375" i="2" l="1"/>
  <c r="L375" i="2"/>
  <c r="J374" i="2"/>
  <c r="K374" i="2"/>
  <c r="D375" i="2" l="1"/>
  <c r="E375" i="2"/>
  <c r="N375" i="2" l="1"/>
  <c r="I375" i="2"/>
  <c r="G375" i="2"/>
  <c r="F375" i="2"/>
  <c r="H375" i="2"/>
  <c r="L376" i="2" l="1"/>
  <c r="K375" i="2"/>
  <c r="M376" i="2"/>
  <c r="J375" i="2"/>
  <c r="E376" i="2" l="1"/>
  <c r="D376" i="2"/>
  <c r="N376" i="2" s="1"/>
  <c r="H376" i="2" l="1"/>
  <c r="F376" i="2"/>
  <c r="I376" i="2"/>
  <c r="G376" i="2"/>
  <c r="J376" i="2" l="1"/>
  <c r="K376" i="2"/>
  <c r="L377" i="2"/>
  <c r="M377" i="2"/>
  <c r="D377" i="2" l="1"/>
  <c r="E377" i="2"/>
  <c r="N377" i="2" l="1"/>
  <c r="H377" i="2"/>
  <c r="F377" i="2"/>
  <c r="I377" i="2"/>
  <c r="G377" i="2"/>
  <c r="J377" i="2" l="1"/>
  <c r="K377" i="2"/>
  <c r="L378" i="2"/>
  <c r="M378" i="2"/>
  <c r="D378" i="2" l="1"/>
  <c r="E378" i="2"/>
  <c r="N378" i="2" l="1"/>
  <c r="G378" i="2"/>
  <c r="I378" i="2"/>
  <c r="F378" i="2"/>
  <c r="H378" i="2"/>
  <c r="M379" i="2" l="1"/>
  <c r="L379" i="2"/>
  <c r="K378" i="2"/>
  <c r="J378" i="2"/>
  <c r="E379" i="2" l="1"/>
  <c r="D379" i="2"/>
  <c r="N379" i="2" s="1"/>
  <c r="I379" i="2" l="1"/>
  <c r="G379" i="2"/>
  <c r="H379" i="2"/>
  <c r="F379" i="2"/>
  <c r="K379" i="2" l="1"/>
  <c r="J379" i="2"/>
  <c r="M380" i="2"/>
  <c r="L380" i="2"/>
  <c r="E380" i="2" l="1"/>
  <c r="D380" i="2"/>
  <c r="N380" i="2" s="1"/>
  <c r="G380" i="2" l="1"/>
  <c r="I380" i="2"/>
  <c r="F380" i="2"/>
  <c r="H380" i="2"/>
  <c r="M381" i="2" l="1"/>
  <c r="L381" i="2"/>
  <c r="K380" i="2"/>
  <c r="J380" i="2"/>
  <c r="E381" i="2" l="1"/>
  <c r="D381" i="2"/>
  <c r="N381" i="2" s="1"/>
  <c r="H381" i="2" l="1"/>
  <c r="F381" i="2"/>
  <c r="I381" i="2"/>
  <c r="G381" i="2"/>
  <c r="J381" i="2" l="1"/>
  <c r="K381" i="2"/>
  <c r="L382" i="2"/>
  <c r="M382" i="2"/>
  <c r="D382" i="2" l="1"/>
  <c r="E382" i="2"/>
  <c r="N382" i="2" l="1"/>
  <c r="G382" i="2"/>
  <c r="I382" i="2"/>
  <c r="H382" i="2"/>
  <c r="F382" i="2"/>
  <c r="M383" i="2" l="1"/>
  <c r="J382" i="2"/>
  <c r="K382" i="2"/>
  <c r="L383" i="2"/>
  <c r="E383" i="2" l="1"/>
  <c r="D383" i="2"/>
  <c r="N383" i="2" s="1"/>
  <c r="I383" i="2" l="1"/>
  <c r="G383" i="2"/>
  <c r="H383" i="2"/>
  <c r="F383" i="2"/>
  <c r="J383" i="2" l="1"/>
  <c r="M384" i="2"/>
  <c r="K383" i="2"/>
  <c r="L384" i="2"/>
  <c r="E384" i="2" l="1"/>
  <c r="D384" i="2"/>
  <c r="N384" i="2" s="1"/>
  <c r="F384" i="2" l="1"/>
  <c r="H384" i="2"/>
  <c r="G384" i="2"/>
  <c r="I384" i="2"/>
  <c r="L385" i="2" l="1"/>
  <c r="M385" i="2"/>
  <c r="J384" i="2"/>
  <c r="K384" i="2"/>
  <c r="D385" i="2" l="1"/>
  <c r="E385" i="2"/>
  <c r="N385" i="2" l="1"/>
  <c r="G385" i="2"/>
  <c r="I385" i="2"/>
  <c r="H385" i="2"/>
  <c r="F385" i="2"/>
  <c r="M386" i="2" l="1"/>
  <c r="J385" i="2"/>
  <c r="K385" i="2"/>
  <c r="L386" i="2"/>
  <c r="E386" i="2" l="1"/>
  <c r="D386" i="2"/>
  <c r="N386" i="2" s="1"/>
  <c r="I386" i="2" l="1"/>
  <c r="G386" i="2"/>
  <c r="H386" i="2"/>
  <c r="F386" i="2"/>
  <c r="K386" i="2" l="1"/>
  <c r="J386" i="2"/>
  <c r="M387" i="2"/>
  <c r="L387" i="2"/>
  <c r="E387" i="2" l="1"/>
  <c r="D387" i="2"/>
  <c r="N387" i="2" s="1"/>
  <c r="G387" i="2" l="1"/>
  <c r="I387" i="2"/>
  <c r="H387" i="2"/>
  <c r="F387" i="2"/>
  <c r="M388" i="2" l="1"/>
  <c r="J387" i="2"/>
  <c r="K387" i="2"/>
  <c r="L388" i="2"/>
  <c r="E388" i="2" l="1"/>
  <c r="D388" i="2"/>
  <c r="N388" i="2" s="1"/>
  <c r="H388" i="2" l="1"/>
  <c r="F388" i="2"/>
  <c r="I388" i="2"/>
  <c r="G388" i="2"/>
  <c r="K388" i="2" l="1"/>
  <c r="L389" i="2"/>
  <c r="J388" i="2"/>
  <c r="M389" i="2"/>
  <c r="D389" i="2" l="1"/>
  <c r="E389" i="2"/>
  <c r="N389" i="2" l="1"/>
  <c r="F389" i="2"/>
  <c r="H389" i="2"/>
  <c r="G389" i="2"/>
  <c r="I389" i="2"/>
  <c r="L390" i="2" l="1"/>
  <c r="M390" i="2"/>
  <c r="J389" i="2"/>
  <c r="K389" i="2"/>
  <c r="D390" i="2" l="1"/>
  <c r="E390" i="2"/>
  <c r="N390" i="2" l="1"/>
  <c r="G390" i="2"/>
  <c r="I390" i="2"/>
  <c r="H390" i="2"/>
  <c r="F390" i="2"/>
  <c r="M391" i="2" l="1"/>
  <c r="J390" i="2"/>
  <c r="K390" i="2"/>
  <c r="L391" i="2"/>
  <c r="E391" i="2" l="1"/>
  <c r="D391" i="2"/>
  <c r="N391" i="2" s="1"/>
  <c r="F391" i="2" l="1"/>
  <c r="H391" i="2"/>
  <c r="G391" i="2"/>
  <c r="I391" i="2"/>
  <c r="L392" i="2" l="1"/>
  <c r="M392" i="2"/>
  <c r="J391" i="2"/>
  <c r="K391" i="2"/>
  <c r="D392" i="2" l="1"/>
  <c r="E392" i="2"/>
  <c r="N392" i="2" l="1"/>
  <c r="G392" i="2"/>
  <c r="I392" i="2"/>
  <c r="H392" i="2"/>
  <c r="F392" i="2"/>
  <c r="J392" i="2" l="1"/>
  <c r="M393" i="2"/>
  <c r="K392" i="2"/>
  <c r="L393" i="2"/>
  <c r="E393" i="2" l="1"/>
  <c r="D393" i="2"/>
  <c r="N393" i="2" s="1"/>
  <c r="G393" i="2" l="1"/>
  <c r="I393" i="2"/>
  <c r="F393" i="2"/>
  <c r="H393" i="2"/>
  <c r="M394" i="2" l="1"/>
  <c r="L394" i="2"/>
  <c r="K393" i="2"/>
  <c r="J393" i="2"/>
  <c r="E394" i="2" l="1"/>
  <c r="D394" i="2"/>
  <c r="N394" i="2" s="1"/>
  <c r="I394" i="2" l="1"/>
  <c r="G394" i="2"/>
  <c r="H394" i="2"/>
  <c r="F394" i="2"/>
  <c r="K394" i="2" l="1"/>
  <c r="J394" i="2"/>
  <c r="M395" i="2"/>
  <c r="L395" i="2"/>
  <c r="E395" i="2" l="1"/>
  <c r="D395" i="2"/>
  <c r="N395" i="2" s="1"/>
  <c r="G395" i="2" l="1"/>
  <c r="I395" i="2"/>
  <c r="F395" i="2"/>
  <c r="H395" i="2"/>
  <c r="M396" i="2" l="1"/>
  <c r="L396" i="2"/>
  <c r="K395" i="2"/>
  <c r="J395" i="2"/>
  <c r="E396" i="2" l="1"/>
  <c r="D396" i="2"/>
  <c r="N396" i="2" s="1"/>
  <c r="H396" i="2" l="1"/>
  <c r="F396" i="2"/>
  <c r="I396" i="2"/>
  <c r="G396" i="2"/>
  <c r="J396" i="2" l="1"/>
  <c r="K396" i="2"/>
  <c r="L397" i="2"/>
  <c r="M397" i="2"/>
  <c r="D397" i="2" l="1"/>
  <c r="E397" i="2"/>
  <c r="N397" i="2" l="1"/>
  <c r="I397" i="2"/>
  <c r="G397" i="2"/>
  <c r="F397" i="2"/>
  <c r="H397" i="2"/>
  <c r="K397" i="2" l="1"/>
  <c r="L398" i="2"/>
  <c r="M398" i="2"/>
  <c r="J397" i="2"/>
  <c r="E398" i="2" l="1"/>
  <c r="D398" i="2"/>
  <c r="N398" i="2" s="1"/>
  <c r="H398" i="2" l="1"/>
  <c r="F398" i="2"/>
  <c r="I398" i="2"/>
  <c r="G398" i="2"/>
  <c r="J398" i="2" l="1"/>
  <c r="K398" i="2"/>
  <c r="L399" i="2"/>
  <c r="M399" i="2"/>
  <c r="D399" i="2" l="1"/>
  <c r="E399" i="2"/>
  <c r="N399" i="2" l="1"/>
  <c r="I399" i="2"/>
  <c r="G399" i="2"/>
  <c r="F399" i="2"/>
  <c r="H399" i="2"/>
  <c r="J399" i="2" l="1"/>
  <c r="K399" i="2"/>
  <c r="L400" i="2"/>
  <c r="M400" i="2"/>
  <c r="D400" i="2" l="1"/>
  <c r="E400" i="2"/>
  <c r="N400" i="2" l="1"/>
  <c r="H400" i="2"/>
  <c r="F400" i="2"/>
  <c r="G400" i="2"/>
  <c r="I400" i="2"/>
  <c r="J400" i="2" l="1"/>
  <c r="M401" i="2"/>
  <c r="L401" i="2"/>
  <c r="K400" i="2"/>
  <c r="D401" i="2" l="1"/>
  <c r="E401" i="2"/>
  <c r="N401" i="2" l="1"/>
  <c r="I401" i="2"/>
  <c r="G401" i="2"/>
  <c r="F401" i="2"/>
  <c r="H401" i="2"/>
  <c r="K401" i="2" l="1"/>
  <c r="L402" i="2"/>
  <c r="M402" i="2"/>
  <c r="J401" i="2"/>
  <c r="E402" i="2" l="1"/>
  <c r="D402" i="2"/>
  <c r="N402" i="2" s="1"/>
  <c r="F402" i="2" l="1"/>
  <c r="H402" i="2"/>
  <c r="G402" i="2"/>
  <c r="I402" i="2"/>
  <c r="L403" i="2" l="1"/>
  <c r="M403" i="2"/>
  <c r="J402" i="2"/>
  <c r="K402" i="2"/>
  <c r="D403" i="2" l="1"/>
  <c r="E403" i="2"/>
  <c r="N403" i="2" l="1"/>
  <c r="I403" i="2"/>
  <c r="G403" i="2"/>
  <c r="H403" i="2"/>
  <c r="F403" i="2"/>
  <c r="K403" i="2" l="1"/>
  <c r="J403" i="2"/>
  <c r="M404" i="2"/>
  <c r="L404" i="2"/>
  <c r="E404" i="2" l="1"/>
  <c r="D404" i="2"/>
  <c r="N404" i="2" s="1"/>
  <c r="H404" i="2" l="1"/>
  <c r="F404" i="2"/>
  <c r="I404" i="2"/>
  <c r="G404" i="2"/>
  <c r="J404" i="2" l="1"/>
  <c r="K404" i="2"/>
  <c r="L405" i="2"/>
  <c r="M405" i="2"/>
  <c r="D405" i="2" l="1"/>
  <c r="E405" i="2"/>
  <c r="N405" i="2" l="1"/>
  <c r="G405" i="2"/>
  <c r="I405" i="2"/>
  <c r="F405" i="2"/>
  <c r="H405" i="2"/>
  <c r="L406" i="2" l="1"/>
  <c r="M406" i="2"/>
  <c r="K405" i="2"/>
  <c r="J405" i="2"/>
  <c r="E406" i="2" l="1"/>
  <c r="D406" i="2"/>
  <c r="N406" i="2" s="1"/>
  <c r="H406" i="2" l="1"/>
  <c r="F406" i="2"/>
  <c r="I406" i="2"/>
  <c r="G406" i="2"/>
  <c r="J406" i="2" l="1"/>
  <c r="K406" i="2"/>
  <c r="L407" i="2"/>
  <c r="M407" i="2"/>
  <c r="D407" i="2" l="1"/>
  <c r="E407" i="2"/>
  <c r="N407" i="2" l="1"/>
  <c r="G407" i="2"/>
  <c r="I407" i="2"/>
  <c r="F407" i="2"/>
  <c r="H407" i="2"/>
  <c r="M408" i="2" l="1"/>
  <c r="L408" i="2"/>
  <c r="K407" i="2"/>
  <c r="J407" i="2"/>
  <c r="E408" i="2" l="1"/>
  <c r="D408" i="2"/>
  <c r="N408" i="2" s="1"/>
  <c r="I408" i="2" l="1"/>
  <c r="G408" i="2"/>
  <c r="H408" i="2"/>
  <c r="F408" i="2"/>
  <c r="K408" i="2" l="1"/>
  <c r="J408" i="2"/>
  <c r="M409" i="2"/>
  <c r="L409" i="2"/>
  <c r="E409" i="2" l="1"/>
  <c r="D409" i="2"/>
  <c r="N409" i="2" s="1"/>
  <c r="F409" i="2" l="1"/>
  <c r="H409" i="2"/>
  <c r="G409" i="2"/>
  <c r="I409" i="2"/>
  <c r="M410" i="2" l="1"/>
  <c r="J409" i="2"/>
  <c r="L410" i="2"/>
  <c r="K409" i="2"/>
  <c r="D410" i="2" l="1"/>
  <c r="E410" i="2"/>
  <c r="N410" i="2" l="1"/>
  <c r="I410" i="2"/>
  <c r="G410" i="2"/>
  <c r="H410" i="2"/>
  <c r="F410" i="2"/>
  <c r="K410" i="2" l="1"/>
  <c r="J410" i="2"/>
  <c r="M411" i="2"/>
  <c r="L411" i="2"/>
  <c r="E411" i="2" l="1"/>
  <c r="D411" i="2"/>
  <c r="N411" i="2" s="1"/>
  <c r="F411" i="2" l="1"/>
  <c r="H411" i="2"/>
  <c r="G411" i="2"/>
  <c r="I411" i="2"/>
  <c r="L412" i="2" l="1"/>
  <c r="M412" i="2"/>
  <c r="J411" i="2"/>
  <c r="K411" i="2"/>
  <c r="D412" i="2" l="1"/>
  <c r="E412" i="2"/>
  <c r="N412" i="2" l="1"/>
  <c r="H412" i="2"/>
  <c r="F412" i="2"/>
  <c r="I412" i="2"/>
  <c r="G412" i="2"/>
  <c r="J412" i="2" l="1"/>
  <c r="K412" i="2"/>
  <c r="L413" i="2"/>
  <c r="M413" i="2"/>
  <c r="D413" i="2" l="1"/>
  <c r="E413" i="2"/>
  <c r="N413" i="2" l="1"/>
  <c r="F413" i="2"/>
  <c r="H413" i="2"/>
  <c r="I413" i="2"/>
  <c r="G413" i="2"/>
  <c r="L414" i="2" l="1"/>
  <c r="K413" i="2"/>
  <c r="J413" i="2"/>
  <c r="M414" i="2"/>
  <c r="D414" i="2" l="1"/>
  <c r="E414" i="2"/>
  <c r="N414" i="2" l="1"/>
  <c r="I414" i="2"/>
  <c r="G414" i="2"/>
  <c r="H414" i="2"/>
  <c r="F414" i="2"/>
  <c r="K414" i="2" l="1"/>
  <c r="J414" i="2"/>
  <c r="M415" i="2"/>
  <c r="L415" i="2"/>
  <c r="E415" i="2" l="1"/>
  <c r="D415" i="2"/>
  <c r="N415" i="2" s="1"/>
  <c r="I415" i="2" l="1"/>
  <c r="G415" i="2"/>
  <c r="F415" i="2"/>
  <c r="H415" i="2"/>
  <c r="K415" i="2" l="1"/>
  <c r="L416" i="2"/>
  <c r="M416" i="2"/>
  <c r="J415" i="2"/>
  <c r="E416" i="2" l="1"/>
  <c r="D416" i="2"/>
  <c r="N416" i="2" s="1"/>
  <c r="H416" i="2" l="1"/>
  <c r="F416" i="2"/>
  <c r="G416" i="2"/>
  <c r="I416" i="2"/>
  <c r="J416" i="2" l="1"/>
  <c r="M417" i="2"/>
  <c r="L417" i="2"/>
  <c r="K416" i="2"/>
  <c r="D417" i="2" l="1"/>
  <c r="E417" i="2"/>
  <c r="N417" i="2" l="1"/>
  <c r="F417" i="2"/>
  <c r="H417" i="2"/>
  <c r="G417" i="2"/>
  <c r="I417" i="2"/>
  <c r="L418" i="2" l="1"/>
  <c r="J417" i="2"/>
  <c r="M418" i="2"/>
  <c r="K417" i="2"/>
  <c r="D418" i="2" l="1"/>
  <c r="E418" i="2"/>
  <c r="N418" i="2" l="1"/>
  <c r="H418" i="2"/>
  <c r="F418" i="2"/>
  <c r="I418" i="2"/>
  <c r="G418" i="2"/>
  <c r="J418" i="2" l="1"/>
  <c r="K418" i="2"/>
  <c r="L419" i="2"/>
  <c r="M419" i="2"/>
  <c r="D419" i="2" l="1"/>
  <c r="E419" i="2"/>
  <c r="N419" i="2" l="1"/>
  <c r="G419" i="2"/>
  <c r="I419" i="2"/>
  <c r="H419" i="2"/>
  <c r="F419" i="2"/>
  <c r="L420" i="2" l="1"/>
  <c r="M420" i="2"/>
  <c r="J419" i="2"/>
  <c r="K419" i="2"/>
  <c r="E420" i="2" l="1"/>
  <c r="D420" i="2"/>
  <c r="N420" i="2" s="1"/>
  <c r="I420" i="2" l="1"/>
  <c r="G420" i="2"/>
  <c r="H420" i="2"/>
  <c r="F420" i="2"/>
  <c r="K420" i="2" l="1"/>
  <c r="J420" i="2"/>
  <c r="M421" i="2"/>
  <c r="L421" i="2"/>
  <c r="E421" i="2" l="1"/>
  <c r="D421" i="2"/>
  <c r="N421" i="2" s="1"/>
  <c r="G421" i="2" l="1"/>
  <c r="I421" i="2"/>
  <c r="H421" i="2"/>
  <c r="F421" i="2"/>
  <c r="M422" i="2" l="1"/>
  <c r="J421" i="2"/>
  <c r="K421" i="2"/>
  <c r="L422" i="2"/>
  <c r="E422" i="2" l="1"/>
  <c r="D422" i="2"/>
  <c r="N422" i="2" s="1"/>
  <c r="F422" i="2" l="1"/>
  <c r="H422" i="2"/>
  <c r="I422" i="2"/>
  <c r="G422" i="2"/>
  <c r="K422" i="2" l="1"/>
  <c r="J422" i="2"/>
  <c r="L423" i="2"/>
  <c r="M423" i="2"/>
  <c r="D423" i="2" l="1"/>
  <c r="E423" i="2"/>
  <c r="N423" i="2" l="1"/>
  <c r="G423" i="2"/>
  <c r="I423" i="2"/>
  <c r="H423" i="2"/>
  <c r="F423" i="2"/>
  <c r="M424" i="2" l="1"/>
  <c r="J423" i="2"/>
  <c r="K423" i="2"/>
  <c r="L424" i="2"/>
  <c r="E424" i="2" l="1"/>
  <c r="D424" i="2"/>
  <c r="N424" i="2" s="1"/>
  <c r="H424" i="2" l="1"/>
  <c r="F424" i="2"/>
  <c r="I424" i="2"/>
  <c r="G424" i="2"/>
  <c r="J424" i="2" l="1"/>
  <c r="K424" i="2"/>
  <c r="L425" i="2"/>
  <c r="M425" i="2"/>
  <c r="D425" i="2" l="1"/>
  <c r="E425" i="2"/>
  <c r="N425" i="2" l="1"/>
  <c r="G425" i="2"/>
  <c r="I425" i="2"/>
  <c r="H425" i="2"/>
  <c r="F425" i="2"/>
  <c r="M426" i="2" l="1"/>
  <c r="J425" i="2"/>
  <c r="K425" i="2"/>
  <c r="L426" i="2"/>
  <c r="E426" i="2" l="1"/>
  <c r="D426" i="2"/>
  <c r="N426" i="2" s="1"/>
  <c r="I426" i="2" l="1"/>
  <c r="G426" i="2"/>
  <c r="F426" i="2"/>
  <c r="H426" i="2"/>
  <c r="K426" i="2" l="1"/>
  <c r="L427" i="2"/>
  <c r="M427" i="2"/>
  <c r="J426" i="2"/>
  <c r="E427" i="2" l="1"/>
  <c r="D427" i="2"/>
  <c r="N427" i="2" s="1"/>
  <c r="H427" i="2" l="1"/>
  <c r="F427" i="2"/>
  <c r="G427" i="2"/>
  <c r="I427" i="2"/>
  <c r="M428" i="2" l="1"/>
  <c r="L428" i="2"/>
  <c r="J427" i="2"/>
  <c r="K427" i="2"/>
  <c r="D428" i="2" l="1"/>
  <c r="E428" i="2"/>
  <c r="N428" i="2" l="1"/>
  <c r="F428" i="2"/>
  <c r="H428" i="2"/>
  <c r="I428" i="2"/>
  <c r="G428" i="2"/>
  <c r="L429" i="2" l="1"/>
  <c r="K428" i="2"/>
  <c r="J428" i="2"/>
  <c r="M429" i="2"/>
  <c r="D429" i="2" l="1"/>
  <c r="E429" i="2"/>
  <c r="N429" i="2" l="1"/>
  <c r="I429" i="2"/>
  <c r="G429" i="2"/>
  <c r="H429" i="2"/>
  <c r="F429" i="2"/>
  <c r="K429" i="2" l="1"/>
  <c r="J429" i="2"/>
  <c r="M430" i="2"/>
  <c r="L430" i="2"/>
  <c r="E430" i="2" l="1"/>
  <c r="D430" i="2"/>
  <c r="N430" i="2" s="1"/>
  <c r="G430" i="2" l="1"/>
  <c r="I430" i="2"/>
  <c r="F430" i="2"/>
  <c r="H430" i="2"/>
  <c r="M431" i="2" l="1"/>
  <c r="L431" i="2"/>
  <c r="K430" i="2"/>
  <c r="J430" i="2"/>
  <c r="E431" i="2" l="1"/>
  <c r="D431" i="2"/>
  <c r="N431" i="2" s="1"/>
  <c r="H431" i="2" l="1"/>
  <c r="F431" i="2"/>
  <c r="I431" i="2"/>
  <c r="G431" i="2"/>
  <c r="M432" i="2" l="1"/>
  <c r="J431" i="2"/>
  <c r="L432" i="2"/>
  <c r="K431" i="2"/>
  <c r="D432" i="2" l="1"/>
  <c r="E432" i="2"/>
  <c r="N432" i="2" l="1"/>
  <c r="H432" i="2"/>
  <c r="F432" i="2"/>
  <c r="I432" i="2"/>
  <c r="G432" i="2"/>
  <c r="J432" i="2" l="1"/>
  <c r="K432" i="2"/>
  <c r="L433" i="2"/>
  <c r="M433" i="2"/>
  <c r="D433" i="2" l="1"/>
  <c r="E433" i="2"/>
  <c r="N433" i="2" l="1"/>
  <c r="G433" i="2"/>
  <c r="I433" i="2"/>
  <c r="H433" i="2"/>
  <c r="F433" i="2"/>
  <c r="M434" i="2" l="1"/>
  <c r="J433" i="2"/>
  <c r="K433" i="2"/>
  <c r="L434" i="2"/>
  <c r="E434" i="2" l="1"/>
  <c r="D434" i="2"/>
  <c r="N434" i="2" s="1"/>
  <c r="I434" i="2" l="1"/>
  <c r="G434" i="2"/>
  <c r="F434" i="2"/>
  <c r="H434" i="2"/>
  <c r="K434" i="2" l="1"/>
  <c r="L435" i="2"/>
  <c r="M435" i="2"/>
  <c r="J434" i="2"/>
  <c r="E435" i="2" l="1"/>
  <c r="D435" i="2"/>
  <c r="N435" i="2" s="1"/>
  <c r="G435" i="2" l="1"/>
  <c r="I435" i="2"/>
  <c r="H435" i="2"/>
  <c r="F435" i="2"/>
  <c r="M436" i="2" l="1"/>
  <c r="J435" i="2"/>
  <c r="K435" i="2"/>
  <c r="L436" i="2"/>
  <c r="E436" i="2" l="1"/>
  <c r="D436" i="2"/>
  <c r="N436" i="2" s="1"/>
  <c r="H436" i="2" l="1"/>
  <c r="F436" i="2"/>
  <c r="I436" i="2"/>
  <c r="G436" i="2"/>
  <c r="J436" i="2" l="1"/>
  <c r="K436" i="2"/>
  <c r="L437" i="2"/>
  <c r="M437" i="2"/>
  <c r="D437" i="2" l="1"/>
  <c r="E437" i="2"/>
  <c r="N437" i="2" l="1"/>
  <c r="I437" i="2"/>
  <c r="G437" i="2"/>
  <c r="F437" i="2"/>
  <c r="H437" i="2"/>
  <c r="L438" i="2" l="1"/>
  <c r="M438" i="2"/>
  <c r="K437" i="2"/>
  <c r="J437" i="2"/>
  <c r="E438" i="2" l="1"/>
  <c r="D438" i="2"/>
  <c r="N438" i="2" s="1"/>
  <c r="H438" i="2" l="1"/>
  <c r="F438" i="2"/>
  <c r="G438" i="2"/>
  <c r="I438" i="2"/>
  <c r="M439" i="2" l="1"/>
  <c r="L439" i="2"/>
  <c r="J438" i="2"/>
  <c r="K438" i="2"/>
  <c r="D439" i="2" l="1"/>
  <c r="E439" i="2"/>
  <c r="N439" i="2" l="1"/>
  <c r="I439" i="2"/>
  <c r="G439" i="2"/>
  <c r="F439" i="2"/>
  <c r="H439" i="2"/>
  <c r="J439" i="2" l="1"/>
  <c r="K439" i="2"/>
  <c r="L440" i="2"/>
  <c r="M440" i="2"/>
  <c r="E440" i="2" l="1"/>
  <c r="D440" i="2"/>
  <c r="N440" i="2" s="1"/>
  <c r="G440" i="2" l="1"/>
  <c r="I440" i="2"/>
  <c r="F440" i="2"/>
  <c r="H440" i="2"/>
  <c r="M441" i="2" l="1"/>
  <c r="L441" i="2"/>
  <c r="K440" i="2"/>
  <c r="J440" i="2"/>
  <c r="E441" i="2" l="1"/>
  <c r="D441" i="2"/>
  <c r="N441" i="2" s="1"/>
  <c r="I441" i="2" l="1"/>
  <c r="G441" i="2"/>
  <c r="H441" i="2"/>
  <c r="F441" i="2"/>
  <c r="L442" i="2" l="1"/>
  <c r="K441" i="2"/>
  <c r="J441" i="2"/>
  <c r="M442" i="2"/>
  <c r="E442" i="2" l="1"/>
  <c r="D442" i="2"/>
  <c r="N442" i="2" s="1"/>
  <c r="H442" i="2" l="1"/>
  <c r="F442" i="2"/>
  <c r="G442" i="2"/>
  <c r="I442" i="2"/>
  <c r="M443" i="2" l="1"/>
  <c r="L443" i="2"/>
  <c r="J442" i="2"/>
  <c r="K442" i="2"/>
  <c r="D443" i="2" l="1"/>
  <c r="E443" i="2"/>
  <c r="N443" i="2" l="1"/>
  <c r="I443" i="2"/>
  <c r="G443" i="2"/>
  <c r="F443" i="2"/>
  <c r="H443" i="2"/>
  <c r="K443" i="2" l="1"/>
  <c r="L444" i="2"/>
  <c r="M444" i="2"/>
  <c r="J443" i="2"/>
  <c r="E444" i="2" l="1"/>
  <c r="D444" i="2"/>
  <c r="N444" i="2" s="1"/>
  <c r="G444" i="2" l="1"/>
  <c r="I444" i="2"/>
  <c r="F444" i="2"/>
  <c r="H444" i="2"/>
  <c r="L445" i="2" l="1"/>
  <c r="K444" i="2"/>
  <c r="M445" i="2"/>
  <c r="J444" i="2"/>
  <c r="E445" i="2" l="1"/>
  <c r="D445" i="2"/>
  <c r="N445" i="2" s="1"/>
  <c r="H445" i="2" l="1"/>
  <c r="F445" i="2"/>
  <c r="I445" i="2"/>
  <c r="G445" i="2"/>
  <c r="J445" i="2" l="1"/>
  <c r="K445" i="2"/>
  <c r="L446" i="2"/>
  <c r="M446" i="2"/>
  <c r="D446" i="2" l="1"/>
  <c r="E446" i="2"/>
  <c r="N446" i="2" l="1"/>
  <c r="G446" i="2"/>
  <c r="I446" i="2"/>
  <c r="F446" i="2"/>
  <c r="H446" i="2"/>
  <c r="J446" i="2" l="1"/>
  <c r="M447" i="2"/>
  <c r="L447" i="2"/>
  <c r="K446" i="2"/>
  <c r="E447" i="2" l="1"/>
  <c r="D447" i="2"/>
  <c r="N447" i="2" s="1"/>
  <c r="F447" i="2" l="1"/>
  <c r="H447" i="2"/>
  <c r="I447" i="2"/>
  <c r="G447" i="2"/>
  <c r="L448" i="2" l="1"/>
  <c r="K447" i="2"/>
  <c r="J447" i="2"/>
  <c r="M448" i="2"/>
  <c r="D448" i="2" l="1"/>
  <c r="E448" i="2"/>
  <c r="N448" i="2" l="1"/>
  <c r="G448" i="2"/>
  <c r="I448" i="2"/>
  <c r="H448" i="2"/>
  <c r="F448" i="2"/>
  <c r="M449" i="2" l="1"/>
  <c r="K448" i="2"/>
  <c r="J448" i="2"/>
  <c r="L449" i="2"/>
  <c r="E449" i="2" l="1"/>
  <c r="D449" i="2"/>
  <c r="N449" i="2" s="1"/>
  <c r="F449" i="2" l="1"/>
  <c r="H449" i="2"/>
  <c r="I449" i="2"/>
  <c r="G449" i="2"/>
  <c r="L450" i="2" l="1"/>
  <c r="K449" i="2"/>
  <c r="J449" i="2"/>
  <c r="M450" i="2"/>
  <c r="D450" i="2" l="1"/>
  <c r="E450" i="2"/>
  <c r="N450" i="2" l="1"/>
  <c r="G450" i="2"/>
  <c r="I450" i="2"/>
  <c r="H450" i="2"/>
  <c r="F450" i="2"/>
  <c r="M451" i="2" l="1"/>
  <c r="J450" i="2"/>
  <c r="K450" i="2"/>
  <c r="L451" i="2"/>
  <c r="E451" i="2" l="1"/>
  <c r="D451" i="2"/>
  <c r="N451" i="2" s="1"/>
  <c r="G451" i="2" l="1"/>
  <c r="I451" i="2"/>
  <c r="F451" i="2"/>
  <c r="H451" i="2"/>
  <c r="M452" i="2" l="1"/>
  <c r="L452" i="2"/>
  <c r="K451" i="2"/>
  <c r="J451" i="2"/>
  <c r="E452" i="2" l="1"/>
  <c r="D452" i="2"/>
  <c r="N452" i="2" s="1"/>
  <c r="H452" i="2" l="1"/>
  <c r="F452" i="2"/>
  <c r="I452" i="2"/>
  <c r="G452" i="2"/>
  <c r="K452" i="2" l="1"/>
  <c r="J452" i="2"/>
  <c r="L453" i="2"/>
  <c r="M453" i="2"/>
  <c r="E453" i="2" l="1"/>
  <c r="D453" i="2"/>
  <c r="N453" i="2" s="1"/>
  <c r="H453" i="2" l="1"/>
  <c r="F453" i="2"/>
  <c r="G453" i="2"/>
  <c r="I453" i="2"/>
  <c r="M454" i="2" l="1"/>
  <c r="J453" i="2"/>
  <c r="L454" i="2"/>
  <c r="K453" i="2"/>
  <c r="D454" i="2" l="1"/>
  <c r="E454" i="2"/>
  <c r="N454" i="2" l="1"/>
  <c r="F454" i="2"/>
  <c r="H454" i="2"/>
  <c r="I454" i="2"/>
  <c r="G454" i="2"/>
  <c r="L455" i="2" l="1"/>
  <c r="K454" i="2"/>
  <c r="J454" i="2"/>
  <c r="M455" i="2"/>
  <c r="D455" i="2" l="1"/>
  <c r="E455" i="2"/>
  <c r="N455" i="2" l="1"/>
  <c r="G455" i="2"/>
  <c r="I455" i="2"/>
  <c r="H455" i="2"/>
  <c r="F455" i="2"/>
  <c r="M456" i="2" l="1"/>
  <c r="J455" i="2"/>
  <c r="K455" i="2"/>
  <c r="L456" i="2"/>
  <c r="E456" i="2" l="1"/>
  <c r="D456" i="2"/>
  <c r="N456" i="2" s="1"/>
  <c r="F456" i="2" l="1"/>
  <c r="H456" i="2"/>
  <c r="I456" i="2"/>
  <c r="G456" i="2"/>
  <c r="L457" i="2" l="1"/>
  <c r="K456" i="2"/>
  <c r="J456" i="2"/>
  <c r="M457" i="2"/>
  <c r="D457" i="2" l="1"/>
  <c r="E457" i="2"/>
  <c r="N457" i="2" l="1"/>
  <c r="G457" i="2"/>
  <c r="I457" i="2"/>
  <c r="H457" i="2"/>
  <c r="F457" i="2"/>
  <c r="M458" i="2" l="1"/>
  <c r="J457" i="2"/>
  <c r="K457" i="2"/>
  <c r="L458" i="2"/>
  <c r="E458" i="2" l="1"/>
  <c r="D458" i="2"/>
  <c r="N458" i="2" s="1"/>
  <c r="H458" i="2" l="1"/>
  <c r="F458" i="2"/>
  <c r="I458" i="2"/>
  <c r="G458" i="2"/>
  <c r="J458" i="2" l="1"/>
  <c r="K458" i="2"/>
  <c r="L459" i="2"/>
  <c r="M459" i="2"/>
  <c r="D459" i="2" l="1"/>
  <c r="E459" i="2"/>
  <c r="N459" i="2" l="1"/>
  <c r="F459" i="2"/>
  <c r="H459" i="2"/>
  <c r="G459" i="2"/>
  <c r="I459" i="2"/>
  <c r="L460" i="2" l="1"/>
  <c r="M460" i="2"/>
  <c r="J459" i="2"/>
  <c r="K459" i="2"/>
  <c r="D460" i="2" l="1"/>
  <c r="E460" i="2"/>
  <c r="N460" i="2" l="1"/>
  <c r="H460" i="2"/>
  <c r="F460" i="2"/>
  <c r="G460" i="2"/>
  <c r="I460" i="2"/>
  <c r="J460" i="2" l="1"/>
  <c r="M461" i="2"/>
  <c r="L461" i="2"/>
  <c r="K460" i="2"/>
  <c r="D461" i="2" l="1"/>
  <c r="E461" i="2"/>
  <c r="N461" i="2" l="1"/>
  <c r="I461" i="2"/>
  <c r="G461" i="2"/>
  <c r="F461" i="2"/>
  <c r="H461" i="2"/>
  <c r="K461" i="2" l="1"/>
  <c r="L462" i="2"/>
  <c r="M462" i="2"/>
  <c r="J461" i="2"/>
  <c r="E462" i="2" l="1"/>
  <c r="D462" i="2"/>
  <c r="N462" i="2" s="1"/>
  <c r="H462" i="2" l="1"/>
  <c r="F462" i="2"/>
  <c r="G462" i="2"/>
  <c r="I462" i="2"/>
  <c r="J462" i="2" l="1"/>
  <c r="M463" i="2"/>
  <c r="L463" i="2"/>
  <c r="K462" i="2"/>
  <c r="D463" i="2" l="1"/>
  <c r="E463" i="2"/>
  <c r="N463" i="2" l="1"/>
  <c r="I463" i="2"/>
  <c r="G463" i="2"/>
  <c r="F463" i="2"/>
  <c r="H463" i="2"/>
  <c r="K463" i="2" l="1"/>
  <c r="L464" i="2"/>
  <c r="M464" i="2"/>
  <c r="J463" i="2"/>
  <c r="E464" i="2" l="1"/>
  <c r="D464" i="2"/>
  <c r="N464" i="2" s="1"/>
  <c r="H464" i="2" l="1"/>
  <c r="F464" i="2"/>
  <c r="G464" i="2"/>
  <c r="I464" i="2"/>
  <c r="J464" i="2" l="1"/>
  <c r="M465" i="2"/>
  <c r="L465" i="2"/>
  <c r="K464" i="2"/>
  <c r="D465" i="2" l="1"/>
  <c r="E465" i="2"/>
  <c r="N465" i="2" l="1"/>
  <c r="F465" i="2"/>
  <c r="H465" i="2"/>
  <c r="I465" i="2"/>
  <c r="G465" i="2"/>
  <c r="K465" i="2" l="1"/>
  <c r="J465" i="2"/>
  <c r="L466" i="2"/>
  <c r="M466" i="2"/>
  <c r="D466" i="2" l="1"/>
  <c r="E466" i="2"/>
  <c r="N466" i="2" l="1"/>
  <c r="H466" i="2"/>
  <c r="F466" i="2"/>
  <c r="G466" i="2"/>
  <c r="I466" i="2"/>
  <c r="J466" i="2" l="1"/>
  <c r="M467" i="2"/>
  <c r="L467" i="2"/>
  <c r="K466" i="2"/>
  <c r="D467" i="2" l="1"/>
  <c r="E467" i="2"/>
  <c r="N467" i="2" l="1"/>
  <c r="F467" i="2"/>
  <c r="H467" i="2"/>
  <c r="I467" i="2"/>
  <c r="G467" i="2"/>
  <c r="L468" i="2" l="1"/>
  <c r="K467" i="2"/>
  <c r="J467" i="2"/>
  <c r="M468" i="2"/>
  <c r="D468" i="2" l="1"/>
  <c r="E468" i="2"/>
  <c r="N468" i="2" l="1"/>
  <c r="G468" i="2"/>
  <c r="I468" i="2"/>
  <c r="H468" i="2"/>
  <c r="F468" i="2"/>
  <c r="M469" i="2" l="1"/>
  <c r="J468" i="2"/>
  <c r="K468" i="2"/>
  <c r="L469" i="2"/>
  <c r="E469" i="2" l="1"/>
  <c r="D469" i="2"/>
  <c r="N469" i="2" s="1"/>
  <c r="I469" i="2" l="1"/>
  <c r="G469" i="2"/>
  <c r="H469" i="2"/>
  <c r="F469" i="2"/>
  <c r="K469" i="2" l="1"/>
  <c r="J469" i="2"/>
  <c r="M470" i="2"/>
  <c r="L470" i="2"/>
  <c r="E470" i="2" l="1"/>
  <c r="D470" i="2"/>
  <c r="N470" i="2" s="1"/>
  <c r="F470" i="2" l="1"/>
  <c r="H470" i="2"/>
  <c r="G470" i="2"/>
  <c r="I470" i="2"/>
  <c r="L471" i="2" l="1"/>
  <c r="M471" i="2"/>
  <c r="J470" i="2"/>
  <c r="K470" i="2"/>
  <c r="D471" i="2" l="1"/>
  <c r="E471" i="2"/>
  <c r="N471" i="2" l="1"/>
  <c r="H471" i="2"/>
  <c r="F471" i="2"/>
  <c r="I471" i="2"/>
  <c r="G471" i="2"/>
  <c r="J471" i="2" l="1"/>
  <c r="K471" i="2"/>
  <c r="L472" i="2"/>
  <c r="M472" i="2"/>
  <c r="D472" i="2" l="1"/>
  <c r="E472" i="2"/>
  <c r="N472" i="2" l="1"/>
  <c r="H472" i="2"/>
  <c r="F472" i="2"/>
  <c r="G472" i="2"/>
  <c r="I472" i="2"/>
  <c r="J472" i="2" l="1"/>
  <c r="M473" i="2"/>
  <c r="L473" i="2"/>
  <c r="K472" i="2"/>
  <c r="D473" i="2" l="1"/>
  <c r="E473" i="2"/>
  <c r="N473" i="2" l="1"/>
  <c r="I473" i="2"/>
  <c r="G473" i="2"/>
  <c r="F473" i="2"/>
  <c r="H473" i="2"/>
  <c r="K473" i="2" l="1"/>
  <c r="L474" i="2"/>
  <c r="M474" i="2"/>
  <c r="J473" i="2"/>
  <c r="E474" i="2" l="1"/>
  <c r="D474" i="2"/>
  <c r="N474" i="2" s="1"/>
  <c r="G474" i="2" l="1"/>
  <c r="I474" i="2"/>
  <c r="F474" i="2"/>
  <c r="H474" i="2"/>
  <c r="L475" i="2" l="1"/>
  <c r="K474" i="2"/>
  <c r="M475" i="2"/>
  <c r="J474" i="2"/>
  <c r="E475" i="2" l="1"/>
  <c r="D475" i="2"/>
  <c r="N475" i="2" s="1"/>
  <c r="H475" i="2" l="1"/>
  <c r="F475" i="2"/>
  <c r="I475" i="2"/>
  <c r="G475" i="2"/>
  <c r="J475" i="2" l="1"/>
  <c r="K475" i="2"/>
  <c r="L476" i="2"/>
  <c r="M476" i="2"/>
  <c r="D476" i="2" l="1"/>
  <c r="E476" i="2"/>
  <c r="N476" i="2" l="1"/>
  <c r="I476" i="2"/>
  <c r="G476" i="2"/>
  <c r="F476" i="2"/>
  <c r="H476" i="2"/>
  <c r="K476" i="2" l="1"/>
  <c r="L477" i="2"/>
  <c r="M477" i="2"/>
  <c r="J476" i="2"/>
  <c r="E477" i="2" l="1"/>
  <c r="D477" i="2"/>
  <c r="N477" i="2" s="1"/>
  <c r="H477" i="2" l="1"/>
  <c r="F477" i="2"/>
  <c r="G477" i="2"/>
  <c r="I477" i="2"/>
  <c r="M478" i="2" l="1"/>
  <c r="L478" i="2"/>
  <c r="J477" i="2"/>
  <c r="K477" i="2"/>
  <c r="D478" i="2" l="1"/>
  <c r="E478" i="2"/>
  <c r="N478" i="2" l="1"/>
  <c r="I478" i="2"/>
  <c r="G478" i="2"/>
  <c r="F478" i="2"/>
  <c r="H478" i="2"/>
  <c r="K478" i="2" l="1"/>
  <c r="L479" i="2"/>
  <c r="M479" i="2"/>
  <c r="J478" i="2"/>
  <c r="E479" i="2" l="1"/>
  <c r="D479" i="2"/>
  <c r="N479" i="2" s="1"/>
  <c r="H479" i="2" l="1"/>
  <c r="F479" i="2"/>
  <c r="G479" i="2"/>
  <c r="I479" i="2"/>
  <c r="M480" i="2" l="1"/>
  <c r="L480" i="2"/>
  <c r="J479" i="2"/>
  <c r="K479" i="2"/>
  <c r="D480" i="2" l="1"/>
  <c r="E480" i="2"/>
  <c r="N480" i="2" l="1"/>
  <c r="F480" i="2"/>
  <c r="H480" i="2"/>
  <c r="I480" i="2"/>
  <c r="G480" i="2"/>
  <c r="L481" i="2" l="1"/>
  <c r="J480" i="2"/>
  <c r="K480" i="2"/>
  <c r="M481" i="2"/>
  <c r="D481" i="2" l="1"/>
  <c r="E481" i="2"/>
  <c r="N481" i="2" l="1"/>
  <c r="G481" i="2"/>
  <c r="I481" i="2"/>
  <c r="H481" i="2"/>
  <c r="F481" i="2"/>
  <c r="M482" i="2" l="1"/>
  <c r="J481" i="2"/>
  <c r="K481" i="2"/>
  <c r="L482" i="2"/>
  <c r="E482" i="2" l="1"/>
  <c r="D482" i="2"/>
  <c r="N482" i="2" s="1"/>
  <c r="I482" i="2" l="1"/>
  <c r="G482" i="2"/>
  <c r="H482" i="2"/>
  <c r="F482" i="2"/>
  <c r="K482" i="2" l="1"/>
  <c r="J482" i="2"/>
  <c r="M483" i="2"/>
  <c r="L483" i="2"/>
  <c r="E483" i="2" l="1"/>
  <c r="D483" i="2"/>
  <c r="N483" i="2" s="1"/>
  <c r="F483" i="2" l="1"/>
  <c r="H483" i="2"/>
  <c r="G483" i="2"/>
  <c r="I483" i="2"/>
  <c r="L484" i="2" l="1"/>
  <c r="M484" i="2"/>
  <c r="J483" i="2"/>
  <c r="K483" i="2"/>
  <c r="D484" i="2" l="1"/>
  <c r="E484" i="2"/>
  <c r="N484" i="2" l="1"/>
  <c r="I484" i="2"/>
  <c r="G484" i="2"/>
  <c r="H484" i="2"/>
  <c r="F484" i="2"/>
  <c r="K484" i="2" l="1"/>
  <c r="J484" i="2"/>
  <c r="M485" i="2"/>
  <c r="L485" i="2"/>
  <c r="E485" i="2" l="1"/>
  <c r="D485" i="2"/>
  <c r="N485" i="2" s="1"/>
  <c r="F485" i="2" l="1"/>
  <c r="H485" i="2"/>
  <c r="G485" i="2"/>
  <c r="I485" i="2"/>
  <c r="L486" i="2" l="1"/>
  <c r="M486" i="2"/>
  <c r="J485" i="2"/>
  <c r="K485" i="2"/>
  <c r="D486" i="2" l="1"/>
  <c r="E486" i="2"/>
  <c r="N486" i="2" l="1"/>
  <c r="H486" i="2"/>
  <c r="F486" i="2"/>
  <c r="G486" i="2"/>
  <c r="I486" i="2"/>
  <c r="J486" i="2" l="1"/>
  <c r="M487" i="2"/>
  <c r="L487" i="2"/>
  <c r="K486" i="2"/>
  <c r="D487" i="2" l="1"/>
  <c r="E487" i="2"/>
  <c r="N487" i="2" l="1"/>
  <c r="F487" i="2"/>
  <c r="H487" i="2"/>
  <c r="G487" i="2"/>
  <c r="I487" i="2"/>
  <c r="M488" i="2" l="1"/>
  <c r="J487" i="2"/>
  <c r="L488" i="2"/>
  <c r="K487" i="2"/>
  <c r="D488" i="2" l="1"/>
  <c r="E488" i="2"/>
  <c r="N488" i="2" l="1"/>
  <c r="I488" i="2"/>
  <c r="G488" i="2"/>
  <c r="H488" i="2"/>
  <c r="F488" i="2"/>
  <c r="J488" i="2" l="1"/>
  <c r="M489" i="2"/>
  <c r="K488" i="2"/>
  <c r="L489" i="2"/>
  <c r="E489" i="2" l="1"/>
  <c r="D489" i="2"/>
  <c r="N489" i="2" s="1"/>
  <c r="F489" i="2" l="1"/>
  <c r="H489" i="2"/>
  <c r="I489" i="2"/>
  <c r="G489" i="2"/>
  <c r="L490" i="2" l="1"/>
  <c r="K489" i="2"/>
  <c r="J489" i="2"/>
  <c r="M490" i="2"/>
  <c r="D490" i="2" l="1"/>
  <c r="E490" i="2"/>
  <c r="N490" i="2" l="1"/>
  <c r="G490" i="2"/>
  <c r="I490" i="2"/>
  <c r="H490" i="2"/>
  <c r="F490" i="2"/>
  <c r="M491" i="2" l="1"/>
  <c r="J490" i="2"/>
  <c r="K490" i="2"/>
  <c r="L491" i="2"/>
  <c r="E491" i="2" l="1"/>
  <c r="D491" i="2"/>
  <c r="N491" i="2" s="1"/>
  <c r="F491" i="2" l="1"/>
  <c r="H491" i="2"/>
  <c r="I491" i="2"/>
  <c r="G491" i="2"/>
  <c r="L492" i="2" l="1"/>
  <c r="K491" i="2"/>
  <c r="J491" i="2"/>
  <c r="M492" i="2"/>
  <c r="D492" i="2" l="1"/>
  <c r="E492" i="2"/>
  <c r="N492" i="2" l="1"/>
  <c r="G492" i="2"/>
  <c r="I492" i="2"/>
  <c r="H492" i="2"/>
  <c r="F492" i="2"/>
  <c r="M493" i="2" l="1"/>
  <c r="J492" i="2"/>
  <c r="K492" i="2"/>
  <c r="L493" i="2"/>
  <c r="E493" i="2" l="1"/>
  <c r="D493" i="2"/>
  <c r="N493" i="2" s="1"/>
  <c r="H493" i="2" l="1"/>
  <c r="F493" i="2"/>
  <c r="I493" i="2"/>
  <c r="G493" i="2"/>
  <c r="J493" i="2" l="1"/>
  <c r="K493" i="2"/>
  <c r="L494" i="2"/>
  <c r="M494" i="2"/>
  <c r="D494" i="2" l="1"/>
  <c r="E494" i="2"/>
  <c r="N494" i="2" l="1"/>
  <c r="G494" i="2"/>
  <c r="I494" i="2"/>
  <c r="H494" i="2"/>
  <c r="F494" i="2"/>
  <c r="M495" i="2" l="1"/>
  <c r="J494" i="2"/>
  <c r="K494" i="2"/>
  <c r="L495" i="2"/>
  <c r="E495" i="2" l="1"/>
  <c r="D495" i="2"/>
  <c r="N495" i="2" s="1"/>
  <c r="H495" i="2" l="1"/>
  <c r="F495" i="2"/>
  <c r="I495" i="2"/>
  <c r="G495" i="2"/>
  <c r="J495" i="2" l="1"/>
  <c r="K495" i="2"/>
  <c r="L496" i="2"/>
  <c r="M496" i="2"/>
  <c r="D496" i="2" l="1"/>
  <c r="E496" i="2"/>
  <c r="N496" i="2" l="1"/>
  <c r="F496" i="2"/>
  <c r="H496" i="2"/>
  <c r="G496" i="2"/>
  <c r="I496" i="2"/>
  <c r="M497" i="2" l="1"/>
  <c r="J496" i="2"/>
  <c r="L497" i="2"/>
  <c r="K496" i="2"/>
  <c r="D497" i="2" l="1"/>
  <c r="E497" i="2"/>
  <c r="N497" i="2" l="1"/>
  <c r="I497" i="2"/>
  <c r="G497" i="2"/>
  <c r="H497" i="2"/>
  <c r="F497" i="2"/>
  <c r="K497" i="2" l="1"/>
  <c r="J497" i="2"/>
  <c r="M498" i="2"/>
  <c r="L498" i="2"/>
  <c r="E498" i="2" l="1"/>
  <c r="D498" i="2"/>
  <c r="N498" i="2" s="1"/>
  <c r="H498" i="2" l="1"/>
  <c r="F498" i="2"/>
  <c r="G498" i="2"/>
  <c r="I498" i="2"/>
  <c r="J498" i="2" l="1"/>
  <c r="M499" i="2"/>
  <c r="L499" i="2"/>
  <c r="K498" i="2"/>
  <c r="D499" i="2" l="1"/>
  <c r="E499" i="2"/>
  <c r="N499" i="2" l="1"/>
  <c r="I499" i="2"/>
  <c r="G499" i="2"/>
  <c r="H499" i="2"/>
  <c r="F499" i="2"/>
  <c r="J499" i="2" l="1"/>
  <c r="K499" i="2"/>
  <c r="M500" i="2"/>
  <c r="L500" i="2"/>
  <c r="E500" i="2" l="1"/>
  <c r="D500" i="2"/>
  <c r="N500" i="2" s="1"/>
  <c r="F500" i="2" l="1"/>
  <c r="H500" i="2"/>
  <c r="I500" i="2"/>
  <c r="G500" i="2"/>
  <c r="L501" i="2" l="1"/>
  <c r="K500" i="2"/>
  <c r="J500" i="2"/>
  <c r="M501" i="2"/>
  <c r="D501" i="2" l="1"/>
  <c r="E501" i="2"/>
  <c r="N501" i="2" l="1"/>
  <c r="H501" i="2"/>
  <c r="F501" i="2"/>
  <c r="G501" i="2"/>
  <c r="I501" i="2"/>
  <c r="M502" i="2" l="1"/>
  <c r="L502" i="2"/>
  <c r="J501" i="2"/>
  <c r="K501" i="2"/>
  <c r="D502" i="2" l="1"/>
  <c r="E502" i="2"/>
  <c r="N502" i="2" l="1"/>
  <c r="I502" i="2"/>
  <c r="G502" i="2"/>
  <c r="F502" i="2"/>
  <c r="H502" i="2"/>
  <c r="K502" i="2" l="1"/>
  <c r="L503" i="2"/>
  <c r="M503" i="2"/>
  <c r="J502" i="2"/>
  <c r="E503" i="2" l="1"/>
  <c r="D503" i="2"/>
  <c r="N503" i="2" s="1"/>
  <c r="H503" i="2" l="1"/>
  <c r="F503" i="2"/>
  <c r="G503" i="2"/>
  <c r="I503" i="2"/>
  <c r="J503" i="2" l="1"/>
  <c r="M504" i="2"/>
  <c r="L504" i="2"/>
  <c r="K503" i="2"/>
  <c r="D504" i="2" l="1"/>
  <c r="E504" i="2"/>
  <c r="N504" i="2" l="1"/>
  <c r="F504" i="2"/>
  <c r="H504" i="2"/>
  <c r="G504" i="2"/>
  <c r="I504" i="2"/>
  <c r="L505" i="2" l="1"/>
  <c r="M505" i="2"/>
  <c r="J504" i="2"/>
  <c r="K504" i="2"/>
  <c r="D505" i="2" l="1"/>
  <c r="E505" i="2"/>
  <c r="N505" i="2" l="1"/>
  <c r="H505" i="2"/>
  <c r="F505" i="2"/>
  <c r="G505" i="2"/>
  <c r="I505" i="2"/>
  <c r="J505" i="2" l="1"/>
  <c r="M506" i="2"/>
  <c r="L506" i="2"/>
  <c r="K505" i="2"/>
  <c r="D506" i="2" l="1"/>
  <c r="E506" i="2"/>
  <c r="N506" i="2" l="1"/>
  <c r="H506" i="2"/>
  <c r="F506" i="2"/>
  <c r="I506" i="2"/>
  <c r="G506" i="2"/>
  <c r="J506" i="2" l="1"/>
  <c r="K506" i="2"/>
  <c r="L507" i="2"/>
  <c r="M507" i="2"/>
  <c r="D507" i="2" l="1"/>
  <c r="E507" i="2"/>
  <c r="N507" i="2" l="1"/>
  <c r="G507" i="2"/>
  <c r="I507" i="2"/>
  <c r="H507" i="2"/>
  <c r="F507" i="2"/>
  <c r="M508" i="2" l="1"/>
  <c r="J507" i="2"/>
  <c r="K507" i="2"/>
  <c r="L508" i="2"/>
  <c r="E508" i="2" l="1"/>
  <c r="D508" i="2"/>
  <c r="N508" i="2" s="1"/>
  <c r="I508" i="2" l="1"/>
  <c r="G508" i="2"/>
  <c r="H508" i="2"/>
  <c r="F508" i="2"/>
  <c r="J508" i="2" l="1"/>
  <c r="M509" i="2"/>
  <c r="K508" i="2"/>
  <c r="L509" i="2"/>
  <c r="E509" i="2" l="1"/>
  <c r="D509" i="2"/>
  <c r="N509" i="2" s="1"/>
  <c r="F509" i="2" l="1"/>
  <c r="H509" i="2"/>
  <c r="G509" i="2"/>
  <c r="I509" i="2"/>
  <c r="L510" i="2" l="1"/>
  <c r="M510" i="2"/>
  <c r="J509" i="2"/>
  <c r="K509" i="2"/>
  <c r="D510" i="2" l="1"/>
  <c r="E510" i="2"/>
  <c r="N510" i="2" l="1"/>
  <c r="H510" i="2"/>
  <c r="F510" i="2"/>
  <c r="I510" i="2"/>
  <c r="G510" i="2"/>
  <c r="J510" i="2" l="1"/>
  <c r="K510" i="2"/>
  <c r="L511" i="2"/>
  <c r="M511" i="2"/>
  <c r="D511" i="2" l="1"/>
  <c r="E511" i="2"/>
  <c r="N511" i="2" l="1"/>
  <c r="G511" i="2"/>
  <c r="I511" i="2"/>
  <c r="F511" i="2"/>
  <c r="H511" i="2"/>
  <c r="M512" i="2" l="1"/>
  <c r="L512" i="2"/>
  <c r="K511" i="2"/>
  <c r="J511" i="2"/>
  <c r="E512" i="2" l="1"/>
  <c r="D512" i="2"/>
  <c r="N512" i="2" s="1"/>
  <c r="I512" i="2" l="1"/>
  <c r="G512" i="2"/>
  <c r="H512" i="2"/>
  <c r="F512" i="2"/>
  <c r="K512" i="2" l="1"/>
  <c r="J512" i="2"/>
  <c r="M513" i="2"/>
  <c r="L513" i="2"/>
  <c r="E513" i="2" l="1"/>
  <c r="D513" i="2"/>
  <c r="N513" i="2" s="1"/>
  <c r="G513" i="2" l="1"/>
  <c r="I513" i="2"/>
  <c r="H513" i="2"/>
  <c r="F513" i="2"/>
  <c r="M514" i="2" l="1"/>
  <c r="J513" i="2"/>
  <c r="K513" i="2"/>
  <c r="L514" i="2"/>
  <c r="E514" i="2" l="1"/>
  <c r="D514" i="2"/>
  <c r="N514" i="2" s="1"/>
  <c r="F514" i="2" l="1"/>
  <c r="H514" i="2"/>
  <c r="G514" i="2"/>
  <c r="I514" i="2"/>
  <c r="L515" i="2" l="1"/>
  <c r="M515" i="2"/>
  <c r="J514" i="2"/>
  <c r="K514" i="2"/>
  <c r="D515" i="2" l="1"/>
  <c r="E515" i="2"/>
  <c r="N515" i="2" l="1"/>
  <c r="G515" i="2"/>
  <c r="I515" i="2"/>
  <c r="H515" i="2"/>
  <c r="F515" i="2"/>
  <c r="K515" i="2" l="1"/>
  <c r="M516" i="2"/>
  <c r="J515" i="2"/>
  <c r="L516" i="2"/>
  <c r="E516" i="2" l="1"/>
  <c r="D516" i="2"/>
  <c r="N516" i="2" s="1"/>
  <c r="G516" i="2" l="1"/>
  <c r="I516" i="2"/>
  <c r="F516" i="2"/>
  <c r="H516" i="2"/>
  <c r="M517" i="2" l="1"/>
  <c r="L517" i="2"/>
  <c r="K516" i="2"/>
  <c r="J516" i="2"/>
  <c r="E517" i="2" l="1"/>
  <c r="D517" i="2"/>
  <c r="N517" i="2" s="1"/>
  <c r="H517" i="2" l="1"/>
  <c r="F517" i="2"/>
  <c r="I517" i="2"/>
  <c r="G517" i="2"/>
  <c r="J517" i="2" l="1"/>
  <c r="K517" i="2"/>
  <c r="L518" i="2"/>
  <c r="M518" i="2"/>
  <c r="D518" i="2" l="1"/>
  <c r="E518" i="2"/>
  <c r="E15" i="2" s="1"/>
  <c r="D15" i="2" l="1"/>
  <c r="N518" i="2"/>
  <c r="N15" i="2" s="1"/>
  <c r="G518" i="2"/>
  <c r="G15" i="2" s="1"/>
  <c r="I518" i="2"/>
  <c r="I15" i="2" s="1"/>
  <c r="F518" i="2"/>
  <c r="F15" i="2" s="1"/>
  <c r="H518" i="2"/>
  <c r="H15" i="2" s="1"/>
  <c r="K518" i="2" l="1"/>
  <c r="K15" i="2" s="1"/>
  <c r="J518" i="2"/>
  <c r="J15" i="2" s="1"/>
</calcChain>
</file>

<file path=xl/sharedStrings.xml><?xml version="1.0" encoding="utf-8"?>
<sst xmlns="http://schemas.openxmlformats.org/spreadsheetml/2006/main" count="51" uniqueCount="44">
  <si>
    <t>beta</t>
    <phoneticPr fontId="2"/>
  </si>
  <si>
    <t>gamma</t>
    <phoneticPr fontId="2"/>
  </si>
  <si>
    <t>m1k22+m2k11</t>
    <phoneticPr fontId="2"/>
  </si>
  <si>
    <t>m1m2</t>
    <phoneticPr fontId="2"/>
  </si>
  <si>
    <t>k11k22-k12k21</t>
    <phoneticPr fontId="2"/>
  </si>
  <si>
    <t>w1</t>
    <phoneticPr fontId="2"/>
  </si>
  <si>
    <t>w2</t>
    <phoneticPr fontId="2"/>
  </si>
  <si>
    <t>M</t>
    <phoneticPr fontId="2"/>
  </si>
  <si>
    <t>C</t>
    <phoneticPr fontId="2"/>
  </si>
  <si>
    <t>K</t>
    <phoneticPr fontId="2"/>
  </si>
  <si>
    <t>S</t>
    <phoneticPr fontId="2"/>
  </si>
  <si>
    <r>
      <t>S</t>
    </r>
    <r>
      <rPr>
        <vertAlign val="superscript"/>
        <sz val="11"/>
        <rFont val="ＭＳ Ｐゴシック"/>
        <family val="3"/>
        <charset val="128"/>
      </rPr>
      <t>-1</t>
    </r>
    <phoneticPr fontId="2"/>
  </si>
  <si>
    <t>Feq1</t>
    <phoneticPr fontId="2"/>
  </si>
  <si>
    <t>Feq2</t>
    <phoneticPr fontId="2"/>
  </si>
  <si>
    <t>mode1</t>
    <phoneticPr fontId="2"/>
  </si>
  <si>
    <t>mode2</t>
    <phoneticPr fontId="2"/>
  </si>
  <si>
    <t>m2(t)</t>
    <phoneticPr fontId="2"/>
  </si>
  <si>
    <t>m1(t)</t>
    <phoneticPr fontId="2"/>
  </si>
  <si>
    <t>k2(kN/m)</t>
    <phoneticPr fontId="2"/>
  </si>
  <si>
    <t>k1(kN/m)</t>
    <phoneticPr fontId="2"/>
  </si>
  <si>
    <t>h2</t>
    <phoneticPr fontId="2"/>
  </si>
  <si>
    <t>h1</t>
    <phoneticPr fontId="2"/>
  </si>
  <si>
    <t>1st natural period(s)</t>
    <phoneticPr fontId="2"/>
  </si>
  <si>
    <t>2nd natural period(s)</t>
    <phoneticPr fontId="2"/>
  </si>
  <si>
    <t>time increment(s)</t>
    <phoneticPr fontId="2"/>
  </si>
  <si>
    <t>Input accelerograph</t>
    <phoneticPr fontId="2"/>
  </si>
  <si>
    <t>time(s)</t>
    <phoneticPr fontId="2"/>
  </si>
  <si>
    <r>
      <t>acceleration(cm/s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2"/>
  </si>
  <si>
    <t>responding time history</t>
    <phoneticPr fontId="2"/>
  </si>
  <si>
    <r>
      <t>x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(cm)</t>
    </r>
    <phoneticPr fontId="2"/>
  </si>
  <si>
    <r>
      <t>x</t>
    </r>
    <r>
      <rPr>
        <vertAlign val="subscript"/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(cm)</t>
    </r>
    <phoneticPr fontId="2"/>
  </si>
  <si>
    <r>
      <t>(cm/s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2"/>
  </si>
  <si>
    <t>(cm/s)</t>
    <phoneticPr fontId="2"/>
  </si>
  <si>
    <t>(cm/s)</t>
    <phoneticPr fontId="2"/>
  </si>
  <si>
    <r>
      <t>(cm/s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2"/>
  </si>
  <si>
    <r>
      <t>(cm/s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2"/>
  </si>
  <si>
    <r>
      <t>T1h1/</t>
    </r>
    <r>
      <rPr>
        <sz val="10"/>
        <rFont val="Symbol"/>
        <family val="1"/>
        <charset val="2"/>
      </rPr>
      <t>p</t>
    </r>
    <phoneticPr fontId="2"/>
  </si>
  <si>
    <r>
      <t>T1h2/</t>
    </r>
    <r>
      <rPr>
        <sz val="10"/>
        <rFont val="Symbol"/>
        <family val="1"/>
        <charset val="2"/>
      </rPr>
      <t>p</t>
    </r>
    <phoneticPr fontId="2"/>
  </si>
  <si>
    <t>継続時間</t>
    <rPh sb="0" eb="2">
      <t>ケイゾク</t>
    </rPh>
    <rPh sb="2" eb="4">
      <t>ジカン</t>
    </rPh>
    <phoneticPr fontId="2"/>
  </si>
  <si>
    <t>最大入力加速度</t>
    <rPh sb="0" eb="2">
      <t>サイダイ</t>
    </rPh>
    <rPh sb="2" eb="4">
      <t>ニュウリョク</t>
    </rPh>
    <rPh sb="4" eb="7">
      <t>カソクド</t>
    </rPh>
    <phoneticPr fontId="2"/>
  </si>
  <si>
    <r>
      <t>max(x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　(cm)</t>
    </r>
    <phoneticPr fontId="2"/>
  </si>
  <si>
    <r>
      <t>max(x</t>
    </r>
    <r>
      <rPr>
        <vertAlign val="subscript"/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)　(cm)</t>
    </r>
    <phoneticPr fontId="2"/>
  </si>
  <si>
    <t>inter-story(x2-x1)</t>
    <phoneticPr fontId="2"/>
  </si>
  <si>
    <t>inter-story max(x2-x1)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</si>
</sst>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_ "/>
    <numFmt numFmtId="177" formatCode="0.0_ "/>
    <numFmt numFmtId="178" formatCode="0.00_ "/>
    <numFmt numFmtId="179" formatCode="0.000E+00"/>
    <numFmt numFmtId="180" formatCode="0.00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Symbol"/>
      <family val="1"/>
      <charset val="2"/>
    </font>
    <font>
      <vertAlign val="superscript"/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Border="1"/>
    <xf numFmtId="176" fontId="3" fillId="0" borderId="0" xfId="0" applyNumberFormat="1" applyFont="1"/>
    <xf numFmtId="176" fontId="3" fillId="0" borderId="1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0" xfId="0" quotePrefix="1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176" fontId="3" fillId="0" borderId="2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176" fontId="3" fillId="2" borderId="5" xfId="0" applyNumberFormat="1" applyFont="1" applyFill="1" applyBorder="1" applyAlignment="1">
      <alignment horizontal="center"/>
    </xf>
    <xf numFmtId="176" fontId="3" fillId="0" borderId="2" xfId="0" applyNumberFormat="1" applyFont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top" wrapText="1"/>
    </xf>
    <xf numFmtId="176" fontId="3" fillId="2" borderId="1" xfId="0" applyNumberFormat="1" applyFont="1" applyFill="1" applyBorder="1" applyAlignment="1">
      <alignment horizontal="center"/>
    </xf>
    <xf numFmtId="176" fontId="3" fillId="3" borderId="6" xfId="0" applyNumberFormat="1" applyFont="1" applyFill="1" applyBorder="1" applyAlignment="1">
      <alignment horizontal="center"/>
    </xf>
    <xf numFmtId="176" fontId="3" fillId="3" borderId="7" xfId="0" applyNumberFormat="1" applyFont="1" applyFill="1" applyBorder="1" applyAlignment="1">
      <alignment horizontal="center"/>
    </xf>
    <xf numFmtId="176" fontId="3" fillId="3" borderId="8" xfId="0" applyNumberFormat="1" applyFont="1" applyFill="1" applyBorder="1" applyAlignment="1">
      <alignment horizontal="center"/>
    </xf>
    <xf numFmtId="176" fontId="3" fillId="3" borderId="1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 vertical="top" wrapText="1"/>
    </xf>
    <xf numFmtId="176" fontId="3" fillId="4" borderId="7" xfId="0" applyNumberFormat="1" applyFont="1" applyFill="1" applyBorder="1" applyAlignment="1">
      <alignment horizontal="center"/>
    </xf>
    <xf numFmtId="176" fontId="3" fillId="4" borderId="9" xfId="0" applyNumberFormat="1" applyFont="1" applyFill="1" applyBorder="1" applyAlignment="1">
      <alignment horizontal="center"/>
    </xf>
    <xf numFmtId="177" fontId="0" fillId="0" borderId="0" xfId="0" applyNumberFormat="1"/>
    <xf numFmtId="176" fontId="3" fillId="5" borderId="1" xfId="0" applyNumberFormat="1" applyFont="1" applyFill="1" applyBorder="1" applyAlignment="1">
      <alignment horizontal="center"/>
    </xf>
    <xf numFmtId="179" fontId="3" fillId="0" borderId="1" xfId="0" applyNumberFormat="1" applyFont="1" applyBorder="1" applyAlignment="1">
      <alignment horizontal="center"/>
    </xf>
    <xf numFmtId="176" fontId="7" fillId="0" borderId="10" xfId="0" applyNumberFormat="1" applyFont="1" applyBorder="1" applyAlignment="1">
      <alignment horizontal="center"/>
    </xf>
    <xf numFmtId="179" fontId="3" fillId="0" borderId="0" xfId="0" applyNumberFormat="1" applyFont="1" applyAlignment="1">
      <alignment horizontal="center"/>
    </xf>
    <xf numFmtId="177" fontId="3" fillId="6" borderId="10" xfId="0" applyNumberFormat="1" applyFont="1" applyFill="1" applyBorder="1" applyAlignment="1">
      <alignment horizontal="center"/>
    </xf>
    <xf numFmtId="178" fontId="3" fillId="6" borderId="1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76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11" xfId="0" applyNumberFormat="1" applyFont="1" applyFill="1" applyBorder="1" applyAlignment="1">
      <alignment horizontal="center"/>
    </xf>
    <xf numFmtId="176" fontId="3" fillId="7" borderId="1" xfId="0" applyNumberFormat="1" applyFont="1" applyFill="1" applyBorder="1" applyAlignment="1">
      <alignment horizontal="center"/>
    </xf>
    <xf numFmtId="176" fontId="0" fillId="7" borderId="1" xfId="0" applyNumberFormat="1" applyFill="1" applyBorder="1"/>
    <xf numFmtId="176" fontId="3" fillId="8" borderId="1" xfId="0" applyNumberFormat="1" applyFont="1" applyFill="1" applyBorder="1" applyAlignment="1">
      <alignment horizontal="center"/>
    </xf>
    <xf numFmtId="177" fontId="3" fillId="8" borderId="1" xfId="0" applyNumberFormat="1" applyFont="1" applyFill="1" applyBorder="1" applyAlignment="1">
      <alignment horizontal="center"/>
    </xf>
    <xf numFmtId="180" fontId="3" fillId="8" borderId="1" xfId="0" applyNumberFormat="1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4386867262267815E-2"/>
          <c:y val="4.9922879960533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calculation!$C$17</c:f>
              <c:strCache>
                <c:ptCount val="1"/>
                <c:pt idx="0">
                  <c:v>acceleration(cm/s2)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calculation!$B$18:$B$518</c:f>
              <c:numCache>
                <c:formatCode>0.000_ </c:formatCode>
                <c:ptCount val="5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calculation!$C$18:$C$518</c:f>
              <c:numCache>
                <c:formatCode>0.000_ </c:formatCode>
                <c:ptCount val="501"/>
                <c:pt idx="0">
                  <c:v>-0.41791044776119401</c:v>
                </c:pt>
                <c:pt idx="1">
                  <c:v>-3.2238805970149254</c:v>
                </c:pt>
                <c:pt idx="2">
                  <c:v>-3.0149253731343286</c:v>
                </c:pt>
                <c:pt idx="3">
                  <c:v>-2.6268656716417915</c:v>
                </c:pt>
                <c:pt idx="4">
                  <c:v>-2.8358208955223883</c:v>
                </c:pt>
                <c:pt idx="5">
                  <c:v>-3.5820895522388057</c:v>
                </c:pt>
                <c:pt idx="6">
                  <c:v>-4.2388059701492535</c:v>
                </c:pt>
                <c:pt idx="7">
                  <c:v>-3.8208955223880596</c:v>
                </c:pt>
                <c:pt idx="8">
                  <c:v>-3.283582089552239</c:v>
                </c:pt>
                <c:pt idx="9">
                  <c:v>-2.5373134328358211</c:v>
                </c:pt>
                <c:pt idx="10">
                  <c:v>-2.5373134328358211</c:v>
                </c:pt>
                <c:pt idx="11">
                  <c:v>-3.91044776119403</c:v>
                </c:pt>
                <c:pt idx="12">
                  <c:v>-5.253731343283583</c:v>
                </c:pt>
                <c:pt idx="13">
                  <c:v>-5.7910447761194028</c:v>
                </c:pt>
                <c:pt idx="14">
                  <c:v>-4.8358208955223887</c:v>
                </c:pt>
                <c:pt idx="15">
                  <c:v>-4.298507462686568</c:v>
                </c:pt>
                <c:pt idx="16">
                  <c:v>-3.2238805970149254</c:v>
                </c:pt>
                <c:pt idx="17">
                  <c:v>-2.4477611940298507</c:v>
                </c:pt>
                <c:pt idx="18">
                  <c:v>-1.2537313432835822</c:v>
                </c:pt>
                <c:pt idx="19">
                  <c:v>-1.9701492537313432</c:v>
                </c:pt>
                <c:pt idx="20">
                  <c:v>-3.91044776119403</c:v>
                </c:pt>
                <c:pt idx="21">
                  <c:v>-5.6716417910447765</c:v>
                </c:pt>
                <c:pt idx="22">
                  <c:v>-5.8507462686567173</c:v>
                </c:pt>
                <c:pt idx="23">
                  <c:v>-1.9701492537313432</c:v>
                </c:pt>
                <c:pt idx="24">
                  <c:v>0.89552238805970141</c:v>
                </c:pt>
                <c:pt idx="25">
                  <c:v>4.2089552238805972</c:v>
                </c:pt>
                <c:pt idx="26">
                  <c:v>-1.4626865671641793</c:v>
                </c:pt>
                <c:pt idx="27">
                  <c:v>-3.8208955223880596</c:v>
                </c:pt>
                <c:pt idx="28">
                  <c:v>-4.298507462686568</c:v>
                </c:pt>
                <c:pt idx="29">
                  <c:v>-6.0597014925373145</c:v>
                </c:pt>
                <c:pt idx="30">
                  <c:v>-7.7611940298507465</c:v>
                </c:pt>
                <c:pt idx="31">
                  <c:v>-9.7014925373134346</c:v>
                </c:pt>
                <c:pt idx="32">
                  <c:v>-9.1343283582089558</c:v>
                </c:pt>
                <c:pt idx="33">
                  <c:v>-5.1343283582089558</c:v>
                </c:pt>
                <c:pt idx="34">
                  <c:v>-5.8805970149253737</c:v>
                </c:pt>
                <c:pt idx="35">
                  <c:v>-4.8656716417910451</c:v>
                </c:pt>
                <c:pt idx="36">
                  <c:v>-4.8955223880597014</c:v>
                </c:pt>
                <c:pt idx="37">
                  <c:v>-2</c:v>
                </c:pt>
                <c:pt idx="38">
                  <c:v>0.74626865671641796</c:v>
                </c:pt>
                <c:pt idx="39">
                  <c:v>4.477611940298508</c:v>
                </c:pt>
                <c:pt idx="40">
                  <c:v>7.0447761194029859</c:v>
                </c:pt>
                <c:pt idx="41">
                  <c:v>7.5223880597014929</c:v>
                </c:pt>
                <c:pt idx="42">
                  <c:v>10.029850746268657</c:v>
                </c:pt>
                <c:pt idx="43">
                  <c:v>13.82089552238806</c:v>
                </c:pt>
                <c:pt idx="44">
                  <c:v>14.686567164179104</c:v>
                </c:pt>
                <c:pt idx="45">
                  <c:v>12.507462686567166</c:v>
                </c:pt>
                <c:pt idx="46">
                  <c:v>10.716417910447761</c:v>
                </c:pt>
                <c:pt idx="47">
                  <c:v>8.08955223880597</c:v>
                </c:pt>
                <c:pt idx="48">
                  <c:v>7.0149253731343286</c:v>
                </c:pt>
                <c:pt idx="49">
                  <c:v>10.119402985074629</c:v>
                </c:pt>
                <c:pt idx="50">
                  <c:v>12.298507462686567</c:v>
                </c:pt>
                <c:pt idx="51">
                  <c:v>15.82089552238806</c:v>
                </c:pt>
                <c:pt idx="52">
                  <c:v>19.074626865671643</c:v>
                </c:pt>
                <c:pt idx="53">
                  <c:v>21.850746268656717</c:v>
                </c:pt>
                <c:pt idx="54">
                  <c:v>19.46268656716418</c:v>
                </c:pt>
                <c:pt idx="55">
                  <c:v>17.880597014925375</c:v>
                </c:pt>
                <c:pt idx="56">
                  <c:v>11.940298507462687</c:v>
                </c:pt>
                <c:pt idx="57">
                  <c:v>11.940298507462687</c:v>
                </c:pt>
                <c:pt idx="58">
                  <c:v>1.8805970149253732</c:v>
                </c:pt>
                <c:pt idx="59">
                  <c:v>-15.373134328358208</c:v>
                </c:pt>
                <c:pt idx="60">
                  <c:v>-23.492537313432837</c:v>
                </c:pt>
                <c:pt idx="61">
                  <c:v>-18</c:v>
                </c:pt>
                <c:pt idx="62">
                  <c:v>-14.447761194029852</c:v>
                </c:pt>
                <c:pt idx="63">
                  <c:v>-7.4626865671641802</c:v>
                </c:pt>
                <c:pt idx="64">
                  <c:v>-1.7611940298507465</c:v>
                </c:pt>
                <c:pt idx="65">
                  <c:v>4</c:v>
                </c:pt>
                <c:pt idx="66">
                  <c:v>9.1940298507462686</c:v>
                </c:pt>
                <c:pt idx="67">
                  <c:v>14.895522388059701</c:v>
                </c:pt>
                <c:pt idx="68">
                  <c:v>21.194029850746272</c:v>
                </c:pt>
                <c:pt idx="69">
                  <c:v>29.701492537313431</c:v>
                </c:pt>
                <c:pt idx="70">
                  <c:v>36.388059701492544</c:v>
                </c:pt>
                <c:pt idx="71">
                  <c:v>45.64179104477612</c:v>
                </c:pt>
                <c:pt idx="72">
                  <c:v>43.25373134328359</c:v>
                </c:pt>
                <c:pt idx="73">
                  <c:v>34.477611940298509</c:v>
                </c:pt>
                <c:pt idx="74">
                  <c:v>27.910447761194032</c:v>
                </c:pt>
                <c:pt idx="75">
                  <c:v>26.626865671641795</c:v>
                </c:pt>
                <c:pt idx="76">
                  <c:v>27.64179104477612</c:v>
                </c:pt>
                <c:pt idx="77">
                  <c:v>25.044776119402986</c:v>
                </c:pt>
                <c:pt idx="78">
                  <c:v>26.895522388059703</c:v>
                </c:pt>
                <c:pt idx="79">
                  <c:v>29.64179104477612</c:v>
                </c:pt>
                <c:pt idx="80">
                  <c:v>36.089552238805972</c:v>
                </c:pt>
                <c:pt idx="81">
                  <c:v>9.7910447761194028</c:v>
                </c:pt>
                <c:pt idx="82">
                  <c:v>-44.029850746268664</c:v>
                </c:pt>
                <c:pt idx="83">
                  <c:v>-61.671641791044777</c:v>
                </c:pt>
                <c:pt idx="84">
                  <c:v>-59.373134328358212</c:v>
                </c:pt>
                <c:pt idx="85">
                  <c:v>-60.716417910447767</c:v>
                </c:pt>
                <c:pt idx="86">
                  <c:v>-54.208955223880594</c:v>
                </c:pt>
                <c:pt idx="87">
                  <c:v>-51.492537313432834</c:v>
                </c:pt>
                <c:pt idx="88">
                  <c:v>-52.298507462686565</c:v>
                </c:pt>
                <c:pt idx="89">
                  <c:v>-52.32835820895523</c:v>
                </c:pt>
                <c:pt idx="90">
                  <c:v>-53.880597014925378</c:v>
                </c:pt>
                <c:pt idx="91">
                  <c:v>-48.656716417910445</c:v>
                </c:pt>
                <c:pt idx="92">
                  <c:v>-40.208955223880594</c:v>
                </c:pt>
                <c:pt idx="93">
                  <c:v>-32.447761194029852</c:v>
                </c:pt>
                <c:pt idx="94">
                  <c:v>-23.343283582089555</c:v>
                </c:pt>
                <c:pt idx="95">
                  <c:v>-12.805970149253731</c:v>
                </c:pt>
                <c:pt idx="96">
                  <c:v>-0.5074626865671642</c:v>
                </c:pt>
                <c:pt idx="97">
                  <c:v>10.746268656716419</c:v>
                </c:pt>
                <c:pt idx="98">
                  <c:v>23.432835820895523</c:v>
                </c:pt>
                <c:pt idx="99">
                  <c:v>34.746268656716417</c:v>
                </c:pt>
                <c:pt idx="100">
                  <c:v>47.701492537313442</c:v>
                </c:pt>
                <c:pt idx="101">
                  <c:v>58.507462686567173</c:v>
                </c:pt>
                <c:pt idx="102">
                  <c:v>72</c:v>
                </c:pt>
                <c:pt idx="103">
                  <c:v>81.46268656716417</c:v>
                </c:pt>
                <c:pt idx="104">
                  <c:v>90.626865671641809</c:v>
                </c:pt>
                <c:pt idx="105">
                  <c:v>95.522388059701498</c:v>
                </c:pt>
                <c:pt idx="106">
                  <c:v>102</c:v>
                </c:pt>
                <c:pt idx="107">
                  <c:v>84.208955223880608</c:v>
                </c:pt>
                <c:pt idx="108">
                  <c:v>69.373134328358205</c:v>
                </c:pt>
                <c:pt idx="109">
                  <c:v>-35.761194029850749</c:v>
                </c:pt>
                <c:pt idx="110">
                  <c:v>-70.835820895522389</c:v>
                </c:pt>
                <c:pt idx="111">
                  <c:v>-48.955223880597018</c:v>
                </c:pt>
                <c:pt idx="112">
                  <c:v>-55.671641791044777</c:v>
                </c:pt>
                <c:pt idx="113">
                  <c:v>-32.686567164179102</c:v>
                </c:pt>
                <c:pt idx="114">
                  <c:v>-22.477611940298509</c:v>
                </c:pt>
                <c:pt idx="115">
                  <c:v>-5.1641791044776122</c:v>
                </c:pt>
                <c:pt idx="116">
                  <c:v>3.3731343283582094</c:v>
                </c:pt>
                <c:pt idx="117">
                  <c:v>15.91044776119403</c:v>
                </c:pt>
                <c:pt idx="118">
                  <c:v>26.716417910447763</c:v>
                </c:pt>
                <c:pt idx="119">
                  <c:v>35.402985074626869</c:v>
                </c:pt>
                <c:pt idx="120">
                  <c:v>52.447761194029852</c:v>
                </c:pt>
                <c:pt idx="121">
                  <c:v>17.194029850746272</c:v>
                </c:pt>
                <c:pt idx="122">
                  <c:v>-78.537313432835845</c:v>
                </c:pt>
                <c:pt idx="123">
                  <c:v>-46.179104477611936</c:v>
                </c:pt>
                <c:pt idx="124">
                  <c:v>-51.61194029850747</c:v>
                </c:pt>
                <c:pt idx="125">
                  <c:v>-30.208955223880601</c:v>
                </c:pt>
                <c:pt idx="126">
                  <c:v>-17.283582089552237</c:v>
                </c:pt>
                <c:pt idx="127">
                  <c:v>7.0746268656716431</c:v>
                </c:pt>
                <c:pt idx="128">
                  <c:v>-20</c:v>
                </c:pt>
                <c:pt idx="129">
                  <c:v>-59.104477611940297</c:v>
                </c:pt>
                <c:pt idx="130">
                  <c:v>-48.985074626865675</c:v>
                </c:pt>
                <c:pt idx="131">
                  <c:v>-50.298507462686572</c:v>
                </c:pt>
                <c:pt idx="132">
                  <c:v>-44.208955223880601</c:v>
                </c:pt>
                <c:pt idx="133">
                  <c:v>-36.746268656716417</c:v>
                </c:pt>
                <c:pt idx="134">
                  <c:v>-29.880597014925371</c:v>
                </c:pt>
                <c:pt idx="135">
                  <c:v>-22.417910447761191</c:v>
                </c:pt>
                <c:pt idx="136">
                  <c:v>-15.611940298507463</c:v>
                </c:pt>
                <c:pt idx="137">
                  <c:v>-8.08955223880597</c:v>
                </c:pt>
                <c:pt idx="138">
                  <c:v>-1.3134328358208958</c:v>
                </c:pt>
                <c:pt idx="139">
                  <c:v>5.6119402985074629</c:v>
                </c:pt>
                <c:pt idx="140">
                  <c:v>-2.8358208955223883</c:v>
                </c:pt>
                <c:pt idx="141">
                  <c:v>-12.92537313432836</c:v>
                </c:pt>
                <c:pt idx="142">
                  <c:v>-25.014925373134332</c:v>
                </c:pt>
                <c:pt idx="143">
                  <c:v>-28.388059701492541</c:v>
                </c:pt>
                <c:pt idx="144">
                  <c:v>-21.373134328358205</c:v>
                </c:pt>
                <c:pt idx="145">
                  <c:v>-17.880597014925375</c:v>
                </c:pt>
                <c:pt idx="146">
                  <c:v>-9.9701492537313428</c:v>
                </c:pt>
                <c:pt idx="147">
                  <c:v>-3.2238805970149254</c:v>
                </c:pt>
                <c:pt idx="148">
                  <c:v>5.5223880597014929</c:v>
                </c:pt>
                <c:pt idx="149">
                  <c:v>12.537313432835822</c:v>
                </c:pt>
                <c:pt idx="150">
                  <c:v>20.089552238805972</c:v>
                </c:pt>
                <c:pt idx="151">
                  <c:v>-2.8955223880597014</c:v>
                </c:pt>
                <c:pt idx="152">
                  <c:v>-11.1044776119403</c:v>
                </c:pt>
                <c:pt idx="153">
                  <c:v>-1.1940298507462688</c:v>
                </c:pt>
                <c:pt idx="154">
                  <c:v>0.32835820895522394</c:v>
                </c:pt>
                <c:pt idx="155">
                  <c:v>10.268656716417912</c:v>
                </c:pt>
                <c:pt idx="156">
                  <c:v>16.865671641791046</c:v>
                </c:pt>
                <c:pt idx="157">
                  <c:v>26.358208955223883</c:v>
                </c:pt>
                <c:pt idx="158">
                  <c:v>33.731343283582092</c:v>
                </c:pt>
                <c:pt idx="159">
                  <c:v>40.68656716417911</c:v>
                </c:pt>
                <c:pt idx="160">
                  <c:v>6.5373134328358207</c:v>
                </c:pt>
                <c:pt idx="161">
                  <c:v>7.1940298507462686</c:v>
                </c:pt>
                <c:pt idx="162">
                  <c:v>20.388059701492537</c:v>
                </c:pt>
                <c:pt idx="163">
                  <c:v>20.567164179104481</c:v>
                </c:pt>
                <c:pt idx="164">
                  <c:v>39.343283582089562</c:v>
                </c:pt>
                <c:pt idx="165">
                  <c:v>40.388059701492544</c:v>
                </c:pt>
                <c:pt idx="166">
                  <c:v>60.895522388059703</c:v>
                </c:pt>
                <c:pt idx="167">
                  <c:v>-27.791044776119403</c:v>
                </c:pt>
                <c:pt idx="168">
                  <c:v>-39.044776119402997</c:v>
                </c:pt>
                <c:pt idx="169">
                  <c:v>-20.656716417910449</c:v>
                </c:pt>
                <c:pt idx="170">
                  <c:v>-16.298507462686569</c:v>
                </c:pt>
                <c:pt idx="171">
                  <c:v>2.149253731343284</c:v>
                </c:pt>
                <c:pt idx="172">
                  <c:v>20.149253731343286</c:v>
                </c:pt>
                <c:pt idx="173">
                  <c:v>-31.850746268656721</c:v>
                </c:pt>
                <c:pt idx="174">
                  <c:v>-44.417910447761201</c:v>
                </c:pt>
                <c:pt idx="175">
                  <c:v>-31.970149253731343</c:v>
                </c:pt>
                <c:pt idx="176">
                  <c:v>-34.686567164179102</c:v>
                </c:pt>
                <c:pt idx="177">
                  <c:v>-22.746268656716421</c:v>
                </c:pt>
                <c:pt idx="178">
                  <c:v>-16.686567164179106</c:v>
                </c:pt>
                <c:pt idx="179">
                  <c:v>-6.4179104477611943</c:v>
                </c:pt>
                <c:pt idx="180">
                  <c:v>-3.7611940298507465</c:v>
                </c:pt>
                <c:pt idx="181">
                  <c:v>-20.119402985074629</c:v>
                </c:pt>
                <c:pt idx="182">
                  <c:v>-9.6716417910447774</c:v>
                </c:pt>
                <c:pt idx="183">
                  <c:v>-10.059701492537314</c:v>
                </c:pt>
                <c:pt idx="184">
                  <c:v>-3.2537313432835826</c:v>
                </c:pt>
                <c:pt idx="185">
                  <c:v>0.5074626865671642</c:v>
                </c:pt>
                <c:pt idx="186">
                  <c:v>8.9253731343283587</c:v>
                </c:pt>
                <c:pt idx="187">
                  <c:v>14.567164179104479</c:v>
                </c:pt>
                <c:pt idx="188">
                  <c:v>18.149253731343286</c:v>
                </c:pt>
                <c:pt idx="189">
                  <c:v>6.6268656716417915</c:v>
                </c:pt>
                <c:pt idx="190">
                  <c:v>-0.95522388059701491</c:v>
                </c:pt>
                <c:pt idx="191">
                  <c:v>-7.3134328358208966</c:v>
                </c:pt>
                <c:pt idx="192">
                  <c:v>2.2985074626865671</c:v>
                </c:pt>
                <c:pt idx="193">
                  <c:v>6.298507462686568</c:v>
                </c:pt>
                <c:pt idx="194">
                  <c:v>16.955223880597014</c:v>
                </c:pt>
                <c:pt idx="195">
                  <c:v>24.656716417910449</c:v>
                </c:pt>
                <c:pt idx="196">
                  <c:v>36</c:v>
                </c:pt>
                <c:pt idx="197">
                  <c:v>44.119402985074636</c:v>
                </c:pt>
                <c:pt idx="198">
                  <c:v>51.850746268656714</c:v>
                </c:pt>
                <c:pt idx="199">
                  <c:v>12.567164179104479</c:v>
                </c:pt>
                <c:pt idx="200">
                  <c:v>0.86567164179104472</c:v>
                </c:pt>
                <c:pt idx="201">
                  <c:v>7.7313432835820892</c:v>
                </c:pt>
                <c:pt idx="202">
                  <c:v>8.7462686567164187</c:v>
                </c:pt>
                <c:pt idx="203">
                  <c:v>-1.6417910447761195</c:v>
                </c:pt>
                <c:pt idx="204">
                  <c:v>-4.3880597014925371</c:v>
                </c:pt>
                <c:pt idx="205">
                  <c:v>4.2686567164179108</c:v>
                </c:pt>
                <c:pt idx="206">
                  <c:v>6.1492537313432836</c:v>
                </c:pt>
                <c:pt idx="207">
                  <c:v>14.895522388059701</c:v>
                </c:pt>
                <c:pt idx="208">
                  <c:v>19.253731343283583</c:v>
                </c:pt>
                <c:pt idx="209">
                  <c:v>28.567164179104477</c:v>
                </c:pt>
                <c:pt idx="210">
                  <c:v>33.671641791044777</c:v>
                </c:pt>
                <c:pt idx="211">
                  <c:v>43.194029850746261</c:v>
                </c:pt>
                <c:pt idx="212">
                  <c:v>48.626865671641795</c:v>
                </c:pt>
                <c:pt idx="213">
                  <c:v>58.059701492537322</c:v>
                </c:pt>
                <c:pt idx="214">
                  <c:v>55.402985074626862</c:v>
                </c:pt>
                <c:pt idx="215">
                  <c:v>59.223880597014926</c:v>
                </c:pt>
                <c:pt idx="216">
                  <c:v>52.805970149253739</c:v>
                </c:pt>
                <c:pt idx="217">
                  <c:v>37.313432835820898</c:v>
                </c:pt>
                <c:pt idx="218">
                  <c:v>-36.029850746268657</c:v>
                </c:pt>
                <c:pt idx="219">
                  <c:v>-16.17910447761194</c:v>
                </c:pt>
                <c:pt idx="220">
                  <c:v>-11.46268656716418</c:v>
                </c:pt>
                <c:pt idx="221">
                  <c:v>-9.2835820895522385</c:v>
                </c:pt>
                <c:pt idx="222">
                  <c:v>-33.373134328358212</c:v>
                </c:pt>
                <c:pt idx="223">
                  <c:v>-49.582089552238813</c:v>
                </c:pt>
                <c:pt idx="224">
                  <c:v>-73.552238805970148</c:v>
                </c:pt>
                <c:pt idx="225">
                  <c:v>-60.447761194029852</c:v>
                </c:pt>
                <c:pt idx="226">
                  <c:v>-54.776119402985081</c:v>
                </c:pt>
                <c:pt idx="227">
                  <c:v>-39.31343283582089</c:v>
                </c:pt>
                <c:pt idx="228">
                  <c:v>-28.656716417910445</c:v>
                </c:pt>
                <c:pt idx="229">
                  <c:v>-9.7014925373134346</c:v>
                </c:pt>
                <c:pt idx="230">
                  <c:v>4.5970149253731343</c:v>
                </c:pt>
                <c:pt idx="231">
                  <c:v>24.35820895522388</c:v>
                </c:pt>
                <c:pt idx="232">
                  <c:v>39.373134328358212</c:v>
                </c:pt>
                <c:pt idx="233">
                  <c:v>54.268656716417915</c:v>
                </c:pt>
                <c:pt idx="234">
                  <c:v>-1.7313432835820894</c:v>
                </c:pt>
                <c:pt idx="235">
                  <c:v>-5.044776119402985</c:v>
                </c:pt>
                <c:pt idx="236">
                  <c:v>8.5074626865671643</c:v>
                </c:pt>
                <c:pt idx="237">
                  <c:v>13.343283582089553</c:v>
                </c:pt>
                <c:pt idx="238">
                  <c:v>29.343283582089555</c:v>
                </c:pt>
                <c:pt idx="239">
                  <c:v>42.507462686567166</c:v>
                </c:pt>
                <c:pt idx="240">
                  <c:v>55.31343283582089</c:v>
                </c:pt>
                <c:pt idx="241">
                  <c:v>73.31343283582089</c:v>
                </c:pt>
                <c:pt idx="242">
                  <c:v>50.298507462686572</c:v>
                </c:pt>
                <c:pt idx="243">
                  <c:v>-41.194029850746269</c:v>
                </c:pt>
                <c:pt idx="244">
                  <c:v>-29.82089552238806</c:v>
                </c:pt>
                <c:pt idx="245">
                  <c:v>-32.507462686567166</c:v>
                </c:pt>
                <c:pt idx="246">
                  <c:v>-27.074626865671647</c:v>
                </c:pt>
                <c:pt idx="247">
                  <c:v>-14</c:v>
                </c:pt>
                <c:pt idx="248">
                  <c:v>-37.313432835820898</c:v>
                </c:pt>
                <c:pt idx="249">
                  <c:v>-63.014925373134332</c:v>
                </c:pt>
                <c:pt idx="250">
                  <c:v>-48.268656716417908</c:v>
                </c:pt>
                <c:pt idx="251">
                  <c:v>-50.507462686567166</c:v>
                </c:pt>
                <c:pt idx="252">
                  <c:v>-38.985074626865675</c:v>
                </c:pt>
                <c:pt idx="253">
                  <c:v>-33.164179104477618</c:v>
                </c:pt>
                <c:pt idx="254">
                  <c:v>-23.074626865671643</c:v>
                </c:pt>
                <c:pt idx="255">
                  <c:v>-15.223880597014926</c:v>
                </c:pt>
                <c:pt idx="256">
                  <c:v>-16.238805970149254</c:v>
                </c:pt>
                <c:pt idx="257">
                  <c:v>-35.820895522388064</c:v>
                </c:pt>
                <c:pt idx="258">
                  <c:v>-36.089552238805972</c:v>
                </c:pt>
                <c:pt idx="259">
                  <c:v>-34.567164179104473</c:v>
                </c:pt>
                <c:pt idx="260">
                  <c:v>-34.179104477611943</c:v>
                </c:pt>
                <c:pt idx="261">
                  <c:v>-21.402985074626869</c:v>
                </c:pt>
                <c:pt idx="262">
                  <c:v>-16.298507462686569</c:v>
                </c:pt>
                <c:pt idx="263">
                  <c:v>1.9104477611940298</c:v>
                </c:pt>
                <c:pt idx="264">
                  <c:v>-24.000000000000004</c:v>
                </c:pt>
                <c:pt idx="265">
                  <c:v>-48.776119402985074</c:v>
                </c:pt>
                <c:pt idx="266">
                  <c:v>-25.64179104477612</c:v>
                </c:pt>
                <c:pt idx="267">
                  <c:v>-28.686567164179106</c:v>
                </c:pt>
                <c:pt idx="268">
                  <c:v>-11.82089552238806</c:v>
                </c:pt>
                <c:pt idx="269">
                  <c:v>-4.3880597014925371</c:v>
                </c:pt>
                <c:pt idx="270">
                  <c:v>9.5223880597014929</c:v>
                </c:pt>
                <c:pt idx="271">
                  <c:v>19.343283582089555</c:v>
                </c:pt>
                <c:pt idx="272">
                  <c:v>26.149253731343283</c:v>
                </c:pt>
                <c:pt idx="273">
                  <c:v>14.089552238805972</c:v>
                </c:pt>
                <c:pt idx="274">
                  <c:v>5.91044776119403</c:v>
                </c:pt>
                <c:pt idx="275">
                  <c:v>-0.80597014925373134</c:v>
                </c:pt>
                <c:pt idx="276">
                  <c:v>8.7164179104477615</c:v>
                </c:pt>
                <c:pt idx="277">
                  <c:v>13.283582089552239</c:v>
                </c:pt>
                <c:pt idx="278">
                  <c:v>23.432835820895523</c:v>
                </c:pt>
                <c:pt idx="279">
                  <c:v>30.835820895522389</c:v>
                </c:pt>
                <c:pt idx="280">
                  <c:v>40.35820895522388</c:v>
                </c:pt>
                <c:pt idx="281">
                  <c:v>47.940298507462693</c:v>
                </c:pt>
                <c:pt idx="282">
                  <c:v>55.552238805970148</c:v>
                </c:pt>
                <c:pt idx="283">
                  <c:v>38.238805970149251</c:v>
                </c:pt>
                <c:pt idx="284">
                  <c:v>19.1044776119403</c:v>
                </c:pt>
                <c:pt idx="285">
                  <c:v>6.08955223880597</c:v>
                </c:pt>
                <c:pt idx="286">
                  <c:v>9.3731343283582103</c:v>
                </c:pt>
                <c:pt idx="287">
                  <c:v>11.134328358208954</c:v>
                </c:pt>
                <c:pt idx="288">
                  <c:v>14.805970149253731</c:v>
                </c:pt>
                <c:pt idx="289">
                  <c:v>7.0149253731343286</c:v>
                </c:pt>
                <c:pt idx="290">
                  <c:v>-2.5074626865671643</c:v>
                </c:pt>
                <c:pt idx="291">
                  <c:v>-5.0149253731343286</c:v>
                </c:pt>
                <c:pt idx="292">
                  <c:v>-3.3731343283582094</c:v>
                </c:pt>
                <c:pt idx="293">
                  <c:v>-6.8358208955223887</c:v>
                </c:pt>
                <c:pt idx="294">
                  <c:v>-7.4029850746268657</c:v>
                </c:pt>
                <c:pt idx="295">
                  <c:v>-4.6865671641791051</c:v>
                </c:pt>
                <c:pt idx="296">
                  <c:v>-2.0597014925373136</c:v>
                </c:pt>
                <c:pt idx="297">
                  <c:v>4.3880597014925371</c:v>
                </c:pt>
                <c:pt idx="298">
                  <c:v>11.313432835820898</c:v>
                </c:pt>
                <c:pt idx="299">
                  <c:v>17.283582089552237</c:v>
                </c:pt>
                <c:pt idx="300">
                  <c:v>7.6119402985074629</c:v>
                </c:pt>
                <c:pt idx="301">
                  <c:v>-1.2238805970149254</c:v>
                </c:pt>
                <c:pt idx="302">
                  <c:v>-12.776119402985074</c:v>
                </c:pt>
                <c:pt idx="303">
                  <c:v>-3.9701492537313436</c:v>
                </c:pt>
                <c:pt idx="304">
                  <c:v>2.8358208955223883</c:v>
                </c:pt>
                <c:pt idx="305">
                  <c:v>6.8656716417910451</c:v>
                </c:pt>
                <c:pt idx="306">
                  <c:v>-3.8507462686567169</c:v>
                </c:pt>
                <c:pt idx="307">
                  <c:v>-1.4925373134328359</c:v>
                </c:pt>
                <c:pt idx="308">
                  <c:v>2.3880597014925375</c:v>
                </c:pt>
                <c:pt idx="309">
                  <c:v>6.2686567164179108</c:v>
                </c:pt>
                <c:pt idx="310">
                  <c:v>11.343283582089553</c:v>
                </c:pt>
                <c:pt idx="311">
                  <c:v>15.223880597014926</c:v>
                </c:pt>
                <c:pt idx="312">
                  <c:v>4.6865671641791051</c:v>
                </c:pt>
                <c:pt idx="313">
                  <c:v>-0.95522388059701491</c:v>
                </c:pt>
                <c:pt idx="314">
                  <c:v>-3.3134328358208958</c:v>
                </c:pt>
                <c:pt idx="315">
                  <c:v>0.1492537313432836</c:v>
                </c:pt>
                <c:pt idx="316">
                  <c:v>2.2686567164179108</c:v>
                </c:pt>
                <c:pt idx="317">
                  <c:v>1.0447761194029852</c:v>
                </c:pt>
                <c:pt idx="318">
                  <c:v>-2.8358208955223883</c:v>
                </c:pt>
                <c:pt idx="319">
                  <c:v>-1.074626865671642</c:v>
                </c:pt>
                <c:pt idx="320">
                  <c:v>-0.47761194029850745</c:v>
                </c:pt>
                <c:pt idx="321">
                  <c:v>1.1343283582089554</c:v>
                </c:pt>
                <c:pt idx="322">
                  <c:v>2.5373134328358211</c:v>
                </c:pt>
                <c:pt idx="323">
                  <c:v>-1.6716417910447761</c:v>
                </c:pt>
                <c:pt idx="324">
                  <c:v>-9.0746268656716431</c:v>
                </c:pt>
                <c:pt idx="325">
                  <c:v>-12.567164179104479</c:v>
                </c:pt>
                <c:pt idx="326">
                  <c:v>-7.2835820895522394</c:v>
                </c:pt>
                <c:pt idx="327">
                  <c:v>-7.0447761194029859</c:v>
                </c:pt>
                <c:pt idx="328">
                  <c:v>-5.2835820895522394</c:v>
                </c:pt>
                <c:pt idx="329">
                  <c:v>-3.8507462686567169</c:v>
                </c:pt>
                <c:pt idx="330">
                  <c:v>-0.537313432835821</c:v>
                </c:pt>
                <c:pt idx="331">
                  <c:v>6.0597014925373145</c:v>
                </c:pt>
                <c:pt idx="332">
                  <c:v>-3.2238805970149254</c:v>
                </c:pt>
                <c:pt idx="333">
                  <c:v>-2.7164179104477615</c:v>
                </c:pt>
                <c:pt idx="334">
                  <c:v>-1.0149253731343284</c:v>
                </c:pt>
                <c:pt idx="335">
                  <c:v>-3.1641791044776122</c:v>
                </c:pt>
                <c:pt idx="336">
                  <c:v>-3.3134328358208958</c:v>
                </c:pt>
                <c:pt idx="337">
                  <c:v>-2.955223880597015</c:v>
                </c:pt>
                <c:pt idx="338">
                  <c:v>-5.9701492537313432E-2</c:v>
                </c:pt>
                <c:pt idx="339">
                  <c:v>2.1791044776119404</c:v>
                </c:pt>
                <c:pt idx="340">
                  <c:v>7.0149253731343286</c:v>
                </c:pt>
                <c:pt idx="341">
                  <c:v>10.597014925373136</c:v>
                </c:pt>
                <c:pt idx="342">
                  <c:v>21.044776119402986</c:v>
                </c:pt>
                <c:pt idx="343">
                  <c:v>23.253731343283587</c:v>
                </c:pt>
                <c:pt idx="344">
                  <c:v>5.4925373134328357</c:v>
                </c:pt>
                <c:pt idx="345">
                  <c:v>-7.8507462686567173</c:v>
                </c:pt>
                <c:pt idx="346">
                  <c:v>-3.7014925373134329</c:v>
                </c:pt>
                <c:pt idx="347">
                  <c:v>-1.2537313432835822</c:v>
                </c:pt>
                <c:pt idx="348">
                  <c:v>4.7462686567164178</c:v>
                </c:pt>
                <c:pt idx="349">
                  <c:v>1.4328358208955225</c:v>
                </c:pt>
                <c:pt idx="350">
                  <c:v>-6.5373134328358207</c:v>
                </c:pt>
                <c:pt idx="351">
                  <c:v>-13.940298507462686</c:v>
                </c:pt>
                <c:pt idx="352">
                  <c:v>-12.776119402985074</c:v>
                </c:pt>
                <c:pt idx="353">
                  <c:v>-6.4477611940298507</c:v>
                </c:pt>
                <c:pt idx="354">
                  <c:v>-1.283582089552239</c:v>
                </c:pt>
                <c:pt idx="355">
                  <c:v>4.7462686567164178</c:v>
                </c:pt>
                <c:pt idx="356">
                  <c:v>9.5522388059701502</c:v>
                </c:pt>
                <c:pt idx="357">
                  <c:v>12.507462686567166</c:v>
                </c:pt>
                <c:pt idx="358">
                  <c:v>3.6716417910447761</c:v>
                </c:pt>
                <c:pt idx="359">
                  <c:v>-4.7761194029850751</c:v>
                </c:pt>
                <c:pt idx="360">
                  <c:v>-6.08955223880597</c:v>
                </c:pt>
                <c:pt idx="361">
                  <c:v>-2.4477611940298507</c:v>
                </c:pt>
                <c:pt idx="362">
                  <c:v>-6.1492537313432836</c:v>
                </c:pt>
                <c:pt idx="363">
                  <c:v>-4.0895522388059709</c:v>
                </c:pt>
                <c:pt idx="364">
                  <c:v>-1.6417910447761195</c:v>
                </c:pt>
                <c:pt idx="365">
                  <c:v>1.5820895522388061</c:v>
                </c:pt>
                <c:pt idx="366">
                  <c:v>4</c:v>
                </c:pt>
                <c:pt idx="367">
                  <c:v>7.9402985074626873</c:v>
                </c:pt>
                <c:pt idx="368">
                  <c:v>6.9253731343283578</c:v>
                </c:pt>
                <c:pt idx="369">
                  <c:v>2.3582089552238807</c:v>
                </c:pt>
                <c:pt idx="370">
                  <c:v>-0.23880597014925373</c:v>
                </c:pt>
                <c:pt idx="371">
                  <c:v>5.9701492537313436</c:v>
                </c:pt>
                <c:pt idx="372">
                  <c:v>12.985074626865671</c:v>
                </c:pt>
                <c:pt idx="373">
                  <c:v>14.686567164179104</c:v>
                </c:pt>
                <c:pt idx="374">
                  <c:v>5.7014925373134338</c:v>
                </c:pt>
                <c:pt idx="375">
                  <c:v>2.7462686567164178</c:v>
                </c:pt>
                <c:pt idx="376">
                  <c:v>-0.65671641791044788</c:v>
                </c:pt>
                <c:pt idx="377">
                  <c:v>-0.62686567164179108</c:v>
                </c:pt>
                <c:pt idx="378">
                  <c:v>1.5522388059701493</c:v>
                </c:pt>
                <c:pt idx="379">
                  <c:v>2.7761194029850751</c:v>
                </c:pt>
                <c:pt idx="380">
                  <c:v>7.6119402985074629</c:v>
                </c:pt>
                <c:pt idx="381">
                  <c:v>10.985074626865671</c:v>
                </c:pt>
                <c:pt idx="382">
                  <c:v>15.671641791044777</c:v>
                </c:pt>
                <c:pt idx="383">
                  <c:v>16.149253731343286</c:v>
                </c:pt>
                <c:pt idx="384">
                  <c:v>12.686567164179104</c:v>
                </c:pt>
                <c:pt idx="385">
                  <c:v>11.880597014925373</c:v>
                </c:pt>
                <c:pt idx="386">
                  <c:v>16.686567164179106</c:v>
                </c:pt>
                <c:pt idx="387">
                  <c:v>22.567164179104477</c:v>
                </c:pt>
                <c:pt idx="388">
                  <c:v>10.895522388059703</c:v>
                </c:pt>
                <c:pt idx="389">
                  <c:v>12.268656716417912</c:v>
                </c:pt>
                <c:pt idx="390">
                  <c:v>2.9253731343283587</c:v>
                </c:pt>
                <c:pt idx="391">
                  <c:v>-6.08955223880597</c:v>
                </c:pt>
                <c:pt idx="392">
                  <c:v>-7.432835820895523</c:v>
                </c:pt>
                <c:pt idx="393">
                  <c:v>-12.089552238805972</c:v>
                </c:pt>
                <c:pt idx="394">
                  <c:v>-12.328358208955224</c:v>
                </c:pt>
                <c:pt idx="395">
                  <c:v>-14.059701492537314</c:v>
                </c:pt>
                <c:pt idx="396">
                  <c:v>-12.92537313432836</c:v>
                </c:pt>
                <c:pt idx="397">
                  <c:v>-13.671641791044777</c:v>
                </c:pt>
                <c:pt idx="398">
                  <c:v>-1.7014925373134329</c:v>
                </c:pt>
                <c:pt idx="399">
                  <c:v>5.3134328358208958</c:v>
                </c:pt>
                <c:pt idx="400">
                  <c:v>-6.2089552238805972</c:v>
                </c:pt>
                <c:pt idx="401">
                  <c:v>-14.686567164179104</c:v>
                </c:pt>
                <c:pt idx="402">
                  <c:v>-15.82089552238806</c:v>
                </c:pt>
                <c:pt idx="403">
                  <c:v>-10.805970149253733</c:v>
                </c:pt>
                <c:pt idx="404">
                  <c:v>-12.089552238805972</c:v>
                </c:pt>
                <c:pt idx="405">
                  <c:v>-9.1940298507462686</c:v>
                </c:pt>
                <c:pt idx="406">
                  <c:v>-9.432835820895523</c:v>
                </c:pt>
                <c:pt idx="407">
                  <c:v>-7.91044776119403</c:v>
                </c:pt>
                <c:pt idx="408">
                  <c:v>-7.91044776119403</c:v>
                </c:pt>
                <c:pt idx="409">
                  <c:v>-8.0298507462686572</c:v>
                </c:pt>
                <c:pt idx="410">
                  <c:v>-10.298507462686567</c:v>
                </c:pt>
                <c:pt idx="411">
                  <c:v>-9.2238805970149258</c:v>
                </c:pt>
                <c:pt idx="412">
                  <c:v>-6.477611940298508</c:v>
                </c:pt>
                <c:pt idx="413">
                  <c:v>-2.3283582089552239</c:v>
                </c:pt>
                <c:pt idx="414">
                  <c:v>2.5970149253731343</c:v>
                </c:pt>
                <c:pt idx="415">
                  <c:v>8.3880597014925371</c:v>
                </c:pt>
                <c:pt idx="416">
                  <c:v>9.2537313432835813</c:v>
                </c:pt>
                <c:pt idx="417">
                  <c:v>10.686567164179102</c:v>
                </c:pt>
                <c:pt idx="418">
                  <c:v>10.179104477611942</c:v>
                </c:pt>
                <c:pt idx="419">
                  <c:v>10.686567164179102</c:v>
                </c:pt>
                <c:pt idx="420">
                  <c:v>8.5671641791044788</c:v>
                </c:pt>
                <c:pt idx="421">
                  <c:v>9.1044776119402986</c:v>
                </c:pt>
                <c:pt idx="422">
                  <c:v>3.3432835820895521</c:v>
                </c:pt>
                <c:pt idx="423">
                  <c:v>6.3880597014925371</c:v>
                </c:pt>
                <c:pt idx="424">
                  <c:v>4.0597014925373136</c:v>
                </c:pt>
                <c:pt idx="425">
                  <c:v>11.46268656716418</c:v>
                </c:pt>
                <c:pt idx="426">
                  <c:v>-25.701492537313431</c:v>
                </c:pt>
                <c:pt idx="427">
                  <c:v>-40.268656716417915</c:v>
                </c:pt>
                <c:pt idx="428">
                  <c:v>-40.059701492537307</c:v>
                </c:pt>
                <c:pt idx="429">
                  <c:v>-40.417910447761194</c:v>
                </c:pt>
                <c:pt idx="430">
                  <c:v>-35.611940298507463</c:v>
                </c:pt>
                <c:pt idx="431">
                  <c:v>-31.104477611940297</c:v>
                </c:pt>
                <c:pt idx="432">
                  <c:v>-24.746268656716421</c:v>
                </c:pt>
                <c:pt idx="433">
                  <c:v>-19.432835820895519</c:v>
                </c:pt>
                <c:pt idx="434">
                  <c:v>-13.253731343283583</c:v>
                </c:pt>
                <c:pt idx="435">
                  <c:v>-7.7014925373134338</c:v>
                </c:pt>
                <c:pt idx="436">
                  <c:v>-1.7910447761194028</c:v>
                </c:pt>
                <c:pt idx="437">
                  <c:v>-2.7164179104477615</c:v>
                </c:pt>
                <c:pt idx="438">
                  <c:v>-5.432835820895523</c:v>
                </c:pt>
                <c:pt idx="439">
                  <c:v>-4.3880597014925371</c:v>
                </c:pt>
                <c:pt idx="440">
                  <c:v>2.5373134328358211</c:v>
                </c:pt>
                <c:pt idx="441">
                  <c:v>4.8656716417910451</c:v>
                </c:pt>
                <c:pt idx="442">
                  <c:v>1.4925373134328359</c:v>
                </c:pt>
                <c:pt idx="443">
                  <c:v>7.8805970149253728</c:v>
                </c:pt>
                <c:pt idx="444">
                  <c:v>17.373134328358208</c:v>
                </c:pt>
                <c:pt idx="445">
                  <c:v>25.880597014925371</c:v>
                </c:pt>
                <c:pt idx="446">
                  <c:v>35.820895522388064</c:v>
                </c:pt>
                <c:pt idx="447">
                  <c:v>50.597014925373138</c:v>
                </c:pt>
                <c:pt idx="448">
                  <c:v>33.164179104477618</c:v>
                </c:pt>
                <c:pt idx="449">
                  <c:v>-32.835820895522389</c:v>
                </c:pt>
                <c:pt idx="450">
                  <c:v>-10.925373134328359</c:v>
                </c:pt>
                <c:pt idx="451">
                  <c:v>-13.283582089552239</c:v>
                </c:pt>
                <c:pt idx="452">
                  <c:v>-7.0447761194029859</c:v>
                </c:pt>
                <c:pt idx="453">
                  <c:v>-28.656716417910445</c:v>
                </c:pt>
                <c:pt idx="454">
                  <c:v>-19.582089552238806</c:v>
                </c:pt>
                <c:pt idx="455">
                  <c:v>-17.82089552238806</c:v>
                </c:pt>
                <c:pt idx="456">
                  <c:v>-20</c:v>
                </c:pt>
                <c:pt idx="457">
                  <c:v>-16.477611940298509</c:v>
                </c:pt>
                <c:pt idx="458">
                  <c:v>-0.80597014925373134</c:v>
                </c:pt>
                <c:pt idx="459">
                  <c:v>11.283582089552239</c:v>
                </c:pt>
                <c:pt idx="460">
                  <c:v>32</c:v>
                </c:pt>
                <c:pt idx="461">
                  <c:v>49.820895522388064</c:v>
                </c:pt>
                <c:pt idx="462">
                  <c:v>28.268656716417912</c:v>
                </c:pt>
                <c:pt idx="463">
                  <c:v>12.17910447761194</c:v>
                </c:pt>
                <c:pt idx="464">
                  <c:v>19.910447761194032</c:v>
                </c:pt>
                <c:pt idx="465">
                  <c:v>3.9402985074626864</c:v>
                </c:pt>
                <c:pt idx="466">
                  <c:v>-2.8358208955223883</c:v>
                </c:pt>
                <c:pt idx="467">
                  <c:v>-15.522388059701493</c:v>
                </c:pt>
                <c:pt idx="468">
                  <c:v>-24.686567164179106</c:v>
                </c:pt>
                <c:pt idx="469">
                  <c:v>-34.388059701492544</c:v>
                </c:pt>
                <c:pt idx="470">
                  <c:v>-34.328358208955223</c:v>
                </c:pt>
                <c:pt idx="471">
                  <c:v>-23.970149253731346</c:v>
                </c:pt>
                <c:pt idx="472">
                  <c:v>-11.014925373134329</c:v>
                </c:pt>
                <c:pt idx="473">
                  <c:v>0.86567164179104472</c:v>
                </c:pt>
                <c:pt idx="474">
                  <c:v>16.268656716417912</c:v>
                </c:pt>
                <c:pt idx="475">
                  <c:v>35.164179104477618</c:v>
                </c:pt>
                <c:pt idx="476">
                  <c:v>48.059701492537314</c:v>
                </c:pt>
                <c:pt idx="477">
                  <c:v>-8.0597014925373127</c:v>
                </c:pt>
                <c:pt idx="478">
                  <c:v>1.0149253731343284</c:v>
                </c:pt>
                <c:pt idx="479">
                  <c:v>-1.6716417910447761</c:v>
                </c:pt>
                <c:pt idx="480">
                  <c:v>0.59701492537313439</c:v>
                </c:pt>
                <c:pt idx="481">
                  <c:v>4.3582089552238807</c:v>
                </c:pt>
                <c:pt idx="482">
                  <c:v>16.029850746268657</c:v>
                </c:pt>
                <c:pt idx="483">
                  <c:v>23.82089552238806</c:v>
                </c:pt>
                <c:pt idx="484">
                  <c:v>-6.1194029850746272</c:v>
                </c:pt>
                <c:pt idx="485">
                  <c:v>-17.611940298507463</c:v>
                </c:pt>
                <c:pt idx="486">
                  <c:v>-5.044776119402985</c:v>
                </c:pt>
                <c:pt idx="487">
                  <c:v>-5.2238805970149258</c:v>
                </c:pt>
                <c:pt idx="488">
                  <c:v>-0.83582089552238803</c:v>
                </c:pt>
                <c:pt idx="489">
                  <c:v>2.2089552238805972</c:v>
                </c:pt>
                <c:pt idx="490">
                  <c:v>11.402985074626868</c:v>
                </c:pt>
                <c:pt idx="491">
                  <c:v>16.92537313432836</c:v>
                </c:pt>
                <c:pt idx="492">
                  <c:v>22.477611940298509</c:v>
                </c:pt>
                <c:pt idx="493">
                  <c:v>23.910447761194028</c:v>
                </c:pt>
                <c:pt idx="494">
                  <c:v>17.671641791044777</c:v>
                </c:pt>
                <c:pt idx="495">
                  <c:v>9.0746268656716431</c:v>
                </c:pt>
                <c:pt idx="496">
                  <c:v>0.68656716417910446</c:v>
                </c:pt>
                <c:pt idx="497">
                  <c:v>1.9104477611940298</c:v>
                </c:pt>
                <c:pt idx="498">
                  <c:v>-12.119402985074629</c:v>
                </c:pt>
                <c:pt idx="499">
                  <c:v>-13.462686567164178</c:v>
                </c:pt>
                <c:pt idx="500">
                  <c:v>-2.3582089552238807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1-4490-A0D2-B8219035E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767944"/>
        <c:axId val="305761160"/>
      </c:scatterChart>
      <c:valAx>
        <c:axId val="305767944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5761160"/>
        <c:crosses val="autoZero"/>
        <c:crossBetween val="midCat"/>
      </c:valAx>
      <c:valAx>
        <c:axId val="305761160"/>
        <c:scaling>
          <c:orientation val="minMax"/>
          <c:max val="150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5767944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8931570937664457E-2"/>
          <c:y val="6.2403599950666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calculation!$J$17</c:f>
              <c:strCache>
                <c:ptCount val="1"/>
                <c:pt idx="0">
                  <c:v>(cm/s2)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calculation!$B$18:$B$518</c:f>
              <c:numCache>
                <c:formatCode>0.000_ </c:formatCode>
                <c:ptCount val="5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calculation!$J$18:$J$518</c:f>
              <c:numCache>
                <c:formatCode>0.000_ </c:formatCode>
                <c:ptCount val="501"/>
                <c:pt idx="0">
                  <c:v>-8.2323176789574348E-3</c:v>
                </c:pt>
                <c:pt idx="1">
                  <c:v>-0.113125668333518</c:v>
                </c:pt>
                <c:pt idx="2">
                  <c:v>-0.57941348470362719</c:v>
                </c:pt>
                <c:pt idx="3">
                  <c:v>-1.6985173826214215</c:v>
                </c:pt>
                <c:pt idx="4">
                  <c:v>-3.386207924751186</c:v>
                </c:pt>
                <c:pt idx="5">
                  <c:v>-5.0608508845613258</c:v>
                </c:pt>
                <c:pt idx="6">
                  <c:v>-6.0966776072711353</c:v>
                </c:pt>
                <c:pt idx="7">
                  <c:v>-6.3573980719930105</c:v>
                </c:pt>
                <c:pt idx="8">
                  <c:v>-6.1611840923338814</c:v>
                </c:pt>
                <c:pt idx="9">
                  <c:v>-5.7426387276319364</c:v>
                </c:pt>
                <c:pt idx="10">
                  <c:v>-4.9111591228374092</c:v>
                </c:pt>
                <c:pt idx="11">
                  <c:v>-3.380968133683167</c:v>
                </c:pt>
                <c:pt idx="12">
                  <c:v>-1.437085310249671</c:v>
                </c:pt>
                <c:pt idx="13">
                  <c:v>-9.8844356059226257E-2</c:v>
                </c:pt>
                <c:pt idx="14">
                  <c:v>-0.38810317549005902</c:v>
                </c:pt>
                <c:pt idx="15">
                  <c:v>-2.3429729912790149</c:v>
                </c:pt>
                <c:pt idx="16">
                  <c:v>-4.8430702264088303</c:v>
                </c:pt>
                <c:pt idx="17">
                  <c:v>-6.4906027684571646</c:v>
                </c:pt>
                <c:pt idx="18">
                  <c:v>-6.64467172707998</c:v>
                </c:pt>
                <c:pt idx="19">
                  <c:v>-5.6312033324581208</c:v>
                </c:pt>
                <c:pt idx="20">
                  <c:v>-4.1764079859966063</c:v>
                </c:pt>
                <c:pt idx="21">
                  <c:v>-2.8664204397352604</c:v>
                </c:pt>
                <c:pt idx="22">
                  <c:v>-2.0694337575022086</c:v>
                </c:pt>
                <c:pt idx="23">
                  <c:v>-1.9678179864790803</c:v>
                </c:pt>
                <c:pt idx="24">
                  <c:v>-2.3078205042923621</c:v>
                </c:pt>
                <c:pt idx="25">
                  <c:v>-2.2047854499634933</c:v>
                </c:pt>
                <c:pt idx="26">
                  <c:v>-0.71537173510234719</c:v>
                </c:pt>
                <c:pt idx="27">
                  <c:v>1.9274229690421838</c:v>
                </c:pt>
                <c:pt idx="28">
                  <c:v>3.8747360204831169</c:v>
                </c:pt>
                <c:pt idx="29">
                  <c:v>3.0595162456100411</c:v>
                </c:pt>
                <c:pt idx="30">
                  <c:v>-0.89408655752528166</c:v>
                </c:pt>
                <c:pt idx="31">
                  <c:v>-6.420076161394455</c:v>
                </c:pt>
                <c:pt idx="32">
                  <c:v>-11.562389430892361</c:v>
                </c:pt>
                <c:pt idx="33">
                  <c:v>-15.356592316714606</c:v>
                </c:pt>
                <c:pt idx="34">
                  <c:v>-17.603423802677479</c:v>
                </c:pt>
                <c:pt idx="35">
                  <c:v>-17.898077414537696</c:v>
                </c:pt>
                <c:pt idx="36">
                  <c:v>-15.513459987698367</c:v>
                </c:pt>
                <c:pt idx="37">
                  <c:v>-10.235870053219912</c:v>
                </c:pt>
                <c:pt idx="38">
                  <c:v>-2.9537784467849724</c:v>
                </c:pt>
                <c:pt idx="39">
                  <c:v>4.7922077195366262</c:v>
                </c:pt>
                <c:pt idx="40">
                  <c:v>11.786855824566761</c:v>
                </c:pt>
                <c:pt idx="41">
                  <c:v>17.532291159140378</c:v>
                </c:pt>
                <c:pt idx="42">
                  <c:v>21.735988459167523</c:v>
                </c:pt>
                <c:pt idx="43">
                  <c:v>23.832371646038705</c:v>
                </c:pt>
                <c:pt idx="44">
                  <c:v>23.367708011625233</c:v>
                </c:pt>
                <c:pt idx="45">
                  <c:v>20.638563318974821</c:v>
                </c:pt>
                <c:pt idx="46">
                  <c:v>16.534757370616397</c:v>
                </c:pt>
                <c:pt idx="47">
                  <c:v>11.764038786163715</c:v>
                </c:pt>
                <c:pt idx="48">
                  <c:v>6.5098568731566466</c:v>
                </c:pt>
                <c:pt idx="49">
                  <c:v>1.0341093258204097</c:v>
                </c:pt>
                <c:pt idx="50">
                  <c:v>-3.4199360889037731</c:v>
                </c:pt>
                <c:pt idx="51">
                  <c:v>-4.6594276823926855</c:v>
                </c:pt>
                <c:pt idx="52">
                  <c:v>-0.86039622451071196</c:v>
                </c:pt>
                <c:pt idx="53">
                  <c:v>7.9878254440981173</c:v>
                </c:pt>
                <c:pt idx="54">
                  <c:v>19.799402702885796</c:v>
                </c:pt>
                <c:pt idx="55">
                  <c:v>31.308861841790904</c:v>
                </c:pt>
                <c:pt idx="56">
                  <c:v>39.310311699805325</c:v>
                </c:pt>
                <c:pt idx="57">
                  <c:v>41.522455328788354</c:v>
                </c:pt>
                <c:pt idx="58">
                  <c:v>36.916528149849057</c:v>
                </c:pt>
                <c:pt idx="59">
                  <c:v>25.304773841128178</c:v>
                </c:pt>
                <c:pt idx="60">
                  <c:v>6.5741323883185991</c:v>
                </c:pt>
                <c:pt idx="61">
                  <c:v>-18.625573957011113</c:v>
                </c:pt>
                <c:pt idx="62">
                  <c:v>-46.383456675545119</c:v>
                </c:pt>
                <c:pt idx="63">
                  <c:v>-68.567055885635085</c:v>
                </c:pt>
                <c:pt idx="64">
                  <c:v>-76.197012796169503</c:v>
                </c:pt>
                <c:pt idx="65">
                  <c:v>-64.910000332868464</c:v>
                </c:pt>
                <c:pt idx="66">
                  <c:v>-37.555867325801806</c:v>
                </c:pt>
                <c:pt idx="67">
                  <c:v>-1.7842808907347507</c:v>
                </c:pt>
                <c:pt idx="68">
                  <c:v>34.700664016102607</c:v>
                </c:pt>
                <c:pt idx="69">
                  <c:v>66.900476747044948</c:v>
                </c:pt>
                <c:pt idx="70">
                  <c:v>91.805114322213939</c:v>
                </c:pt>
                <c:pt idx="71">
                  <c:v>106.51605989864285</c:v>
                </c:pt>
                <c:pt idx="72">
                  <c:v>108.1289743922874</c:v>
                </c:pt>
                <c:pt idx="73">
                  <c:v>95.350401999391579</c:v>
                </c:pt>
                <c:pt idx="74">
                  <c:v>69.718677242895666</c:v>
                </c:pt>
                <c:pt idx="75">
                  <c:v>35.580829745361044</c:v>
                </c:pt>
                <c:pt idx="76">
                  <c:v>-0.47943631794932884</c:v>
                </c:pt>
                <c:pt idx="77">
                  <c:v>-30.665566039568926</c:v>
                </c:pt>
                <c:pt idx="78">
                  <c:v>-47.94369812771248</c:v>
                </c:pt>
                <c:pt idx="79">
                  <c:v>-48.311022395509291</c:v>
                </c:pt>
                <c:pt idx="80">
                  <c:v>-31.796014042225373</c:v>
                </c:pt>
                <c:pt idx="81">
                  <c:v>-2.3453824332368107</c:v>
                </c:pt>
                <c:pt idx="82">
                  <c:v>31.093235940593615</c:v>
                </c:pt>
                <c:pt idx="83">
                  <c:v>53.459200874668142</c:v>
                </c:pt>
                <c:pt idx="84">
                  <c:v>48.844754627405742</c:v>
                </c:pt>
                <c:pt idx="85">
                  <c:v>12.171141245675365</c:v>
                </c:pt>
                <c:pt idx="86">
                  <c:v>-44.437036380597306</c:v>
                </c:pt>
                <c:pt idx="87">
                  <c:v>-99.128608998017924</c:v>
                </c:pt>
                <c:pt idx="88">
                  <c:v>-135.07170658808027</c:v>
                </c:pt>
                <c:pt idx="89">
                  <c:v>-148.63392409635006</c:v>
                </c:pt>
                <c:pt idx="90">
                  <c:v>-144.99149519433112</c:v>
                </c:pt>
                <c:pt idx="91">
                  <c:v>-128.24017273705914</c:v>
                </c:pt>
                <c:pt idx="92">
                  <c:v>-97.343907757967827</c:v>
                </c:pt>
                <c:pt idx="93">
                  <c:v>-51.306427967517891</c:v>
                </c:pt>
                <c:pt idx="94">
                  <c:v>3.5139969429995404</c:v>
                </c:pt>
                <c:pt idx="95">
                  <c:v>53.122411824565837</c:v>
                </c:pt>
                <c:pt idx="96">
                  <c:v>83.973371137494112</c:v>
                </c:pt>
                <c:pt idx="97">
                  <c:v>91.642273326420408</c:v>
                </c:pt>
                <c:pt idx="98">
                  <c:v>81.831767855512766</c:v>
                </c:pt>
                <c:pt idx="99">
                  <c:v>63.785041717984548</c:v>
                </c:pt>
                <c:pt idx="100">
                  <c:v>43.673681533243467</c:v>
                </c:pt>
                <c:pt idx="101">
                  <c:v>24.219302810963249</c:v>
                </c:pt>
                <c:pt idx="102">
                  <c:v>9.054439671911183</c:v>
                </c:pt>
                <c:pt idx="103">
                  <c:v>5.1667069643775818</c:v>
                </c:pt>
                <c:pt idx="104">
                  <c:v>19.475971358867696</c:v>
                </c:pt>
                <c:pt idx="105">
                  <c:v>52.640795260485632</c:v>
                </c:pt>
                <c:pt idx="106">
                  <c:v>96.694906892861923</c:v>
                </c:pt>
                <c:pt idx="107">
                  <c:v>138.91043082255487</c:v>
                </c:pt>
                <c:pt idx="108">
                  <c:v>167.54529879611164</c:v>
                </c:pt>
                <c:pt idx="109">
                  <c:v>172.98985058604842</c:v>
                </c:pt>
                <c:pt idx="110">
                  <c:v>144.01391263480934</c:v>
                </c:pt>
                <c:pt idx="111">
                  <c:v>70.235235129706339</c:v>
                </c:pt>
                <c:pt idx="112">
                  <c:v>-43.389327647794317</c:v>
                </c:pt>
                <c:pt idx="113">
                  <c:v>-166.66760861889691</c:v>
                </c:pt>
                <c:pt idx="114">
                  <c:v>-256.2014660971887</c:v>
                </c:pt>
                <c:pt idx="115">
                  <c:v>-281.12934385438041</c:v>
                </c:pt>
                <c:pt idx="116">
                  <c:v>-239.04801720806893</c:v>
                </c:pt>
                <c:pt idx="117">
                  <c:v>-149.79132010539539</c:v>
                </c:pt>
                <c:pt idx="118">
                  <c:v>-37.007480249554831</c:v>
                </c:pt>
                <c:pt idx="119">
                  <c:v>82.923655630402592</c:v>
                </c:pt>
                <c:pt idx="120">
                  <c:v>196.84076373586521</c:v>
                </c:pt>
                <c:pt idx="121">
                  <c:v>285.3066202059594</c:v>
                </c:pt>
                <c:pt idx="122">
                  <c:v>320.01885580248427</c:v>
                </c:pt>
                <c:pt idx="123">
                  <c:v>273.93025360816245</c:v>
                </c:pt>
                <c:pt idx="124">
                  <c:v>142.47008224404846</c:v>
                </c:pt>
                <c:pt idx="125">
                  <c:v>-41.2744131349125</c:v>
                </c:pt>
                <c:pt idx="126">
                  <c:v>-217.81271630341342</c:v>
                </c:pt>
                <c:pt idx="127">
                  <c:v>-333.22098743437715</c:v>
                </c:pt>
                <c:pt idx="128">
                  <c:v>-364.5356072657496</c:v>
                </c:pt>
                <c:pt idx="129">
                  <c:v>-321.49285705266163</c:v>
                </c:pt>
                <c:pt idx="130">
                  <c:v>-229.92804566311989</c:v>
                </c:pt>
                <c:pt idx="131">
                  <c:v>-113.24280255743865</c:v>
                </c:pt>
                <c:pt idx="132">
                  <c:v>13.290301420661528</c:v>
                </c:pt>
                <c:pt idx="133">
                  <c:v>133.9893754806449</c:v>
                </c:pt>
                <c:pt idx="134">
                  <c:v>224.63442628970958</c:v>
                </c:pt>
                <c:pt idx="135">
                  <c:v>258.53528817595384</c:v>
                </c:pt>
                <c:pt idx="136">
                  <c:v>223.15669750503793</c:v>
                </c:pt>
                <c:pt idx="137">
                  <c:v>130.83314159824928</c:v>
                </c:pt>
                <c:pt idx="138">
                  <c:v>12.688594468376204</c:v>
                </c:pt>
                <c:pt idx="139">
                  <c:v>-98.414895804336609</c:v>
                </c:pt>
                <c:pt idx="140">
                  <c:v>-180.92164470976149</c:v>
                </c:pt>
                <c:pt idx="141">
                  <c:v>-225.60019887419043</c:v>
                </c:pt>
                <c:pt idx="142">
                  <c:v>-229.43313723589503</c:v>
                </c:pt>
                <c:pt idx="143">
                  <c:v>-192.07178444306336</c:v>
                </c:pt>
                <c:pt idx="144">
                  <c:v>-118.39559291414194</c:v>
                </c:pt>
                <c:pt idx="145">
                  <c:v>-22.313281291971212</c:v>
                </c:pt>
                <c:pt idx="146">
                  <c:v>74.448220005382552</c:v>
                </c:pt>
                <c:pt idx="147">
                  <c:v>149.4532686029585</c:v>
                </c:pt>
                <c:pt idx="148">
                  <c:v>187.78583134238613</c:v>
                </c:pt>
                <c:pt idx="149">
                  <c:v>185.75573591535507</c:v>
                </c:pt>
                <c:pt idx="150">
                  <c:v>148.80549422680443</c:v>
                </c:pt>
                <c:pt idx="151">
                  <c:v>86.678547003433323</c:v>
                </c:pt>
                <c:pt idx="152">
                  <c:v>9.6195485828062566</c:v>
                </c:pt>
                <c:pt idx="153">
                  <c:v>-71.482908702931283</c:v>
                </c:pt>
                <c:pt idx="154">
                  <c:v>-141.88044053995125</c:v>
                </c:pt>
                <c:pt idx="155">
                  <c:v>-183.00664939465844</c:v>
                </c:pt>
                <c:pt idx="156">
                  <c:v>-179.69792030729963</c:v>
                </c:pt>
                <c:pt idx="157">
                  <c:v>-129.40294437259158</c:v>
                </c:pt>
                <c:pt idx="158">
                  <c:v>-44.778247198486369</c:v>
                </c:pt>
                <c:pt idx="159">
                  <c:v>52.715012350629081</c:v>
                </c:pt>
                <c:pt idx="160">
                  <c:v>141.55460652483836</c:v>
                </c:pt>
                <c:pt idx="161">
                  <c:v>203.70386620398486</c:v>
                </c:pt>
                <c:pt idx="162">
                  <c:v>225.12891858178551</c:v>
                </c:pt>
                <c:pt idx="163">
                  <c:v>199.55365009407424</c:v>
                </c:pt>
                <c:pt idx="164">
                  <c:v>133.57579508849886</c:v>
                </c:pt>
                <c:pt idx="165">
                  <c:v>46.444368425278149</c:v>
                </c:pt>
                <c:pt idx="166">
                  <c:v>-37.127420760961627</c:v>
                </c:pt>
                <c:pt idx="167">
                  <c:v>-97.898793120655</c:v>
                </c:pt>
                <c:pt idx="168">
                  <c:v>-131.41672332156375</c:v>
                </c:pt>
                <c:pt idx="169">
                  <c:v>-146.04649703353539</c:v>
                </c:pt>
                <c:pt idx="170">
                  <c:v>-147.79314665505697</c:v>
                </c:pt>
                <c:pt idx="171">
                  <c:v>-129.32335343427386</c:v>
                </c:pt>
                <c:pt idx="172">
                  <c:v>-78.216188199321181</c:v>
                </c:pt>
                <c:pt idx="173">
                  <c:v>3.5444096507313958</c:v>
                </c:pt>
                <c:pt idx="174">
                  <c:v>89.301899868100222</c:v>
                </c:pt>
                <c:pt idx="175">
                  <c:v>140.7082818869265</c:v>
                </c:pt>
                <c:pt idx="176">
                  <c:v>135.95725787615618</c:v>
                </c:pt>
                <c:pt idx="177">
                  <c:v>85.661471601906911</c:v>
                </c:pt>
                <c:pt idx="178">
                  <c:v>20.113502416840451</c:v>
                </c:pt>
                <c:pt idx="179">
                  <c:v>-36.96168814814974</c:v>
                </c:pt>
                <c:pt idx="180">
                  <c:v>-80.82711582183714</c:v>
                </c:pt>
                <c:pt idx="181">
                  <c:v>-115.81200882670859</c:v>
                </c:pt>
                <c:pt idx="182">
                  <c:v>-139.22326676418643</c:v>
                </c:pt>
                <c:pt idx="183">
                  <c:v>-138.3017219045023</c:v>
                </c:pt>
                <c:pt idx="184">
                  <c:v>-102.58333629384533</c:v>
                </c:pt>
                <c:pt idx="185">
                  <c:v>-37.505701482191924</c:v>
                </c:pt>
                <c:pt idx="186">
                  <c:v>35.797463935247883</c:v>
                </c:pt>
                <c:pt idx="187">
                  <c:v>94.636784061032046</c:v>
                </c:pt>
                <c:pt idx="188">
                  <c:v>128.42811968982929</c:v>
                </c:pt>
                <c:pt idx="189">
                  <c:v>138.98453779714362</c:v>
                </c:pt>
                <c:pt idx="190">
                  <c:v>129.7393838711441</c:v>
                </c:pt>
                <c:pt idx="191">
                  <c:v>98.190110215215384</c:v>
                </c:pt>
                <c:pt idx="192">
                  <c:v>41.260630263887414</c:v>
                </c:pt>
                <c:pt idx="193">
                  <c:v>-32.795844070086069</c:v>
                </c:pt>
                <c:pt idx="194">
                  <c:v>-101.19972945901647</c:v>
                </c:pt>
                <c:pt idx="195">
                  <c:v>-138.24447878660334</c:v>
                </c:pt>
                <c:pt idx="196">
                  <c:v>-131.30326511586088</c:v>
                </c:pt>
                <c:pt idx="197">
                  <c:v>-86.271407191607722</c:v>
                </c:pt>
                <c:pt idx="198">
                  <c:v>-19.124227622489137</c:v>
                </c:pt>
                <c:pt idx="199">
                  <c:v>54.997258204238193</c:v>
                </c:pt>
                <c:pt idx="200">
                  <c:v>123.17848858825818</c:v>
                </c:pt>
                <c:pt idx="201">
                  <c:v>170.20248225798002</c:v>
                </c:pt>
                <c:pt idx="202">
                  <c:v>180.59494278716338</c:v>
                </c:pt>
                <c:pt idx="203">
                  <c:v>148.1022908668356</c:v>
                </c:pt>
                <c:pt idx="204">
                  <c:v>81.357590191022879</c:v>
                </c:pt>
                <c:pt idx="205">
                  <c:v>-0.48338583329235707</c:v>
                </c:pt>
                <c:pt idx="206">
                  <c:v>-76.977098839897835</c:v>
                </c:pt>
                <c:pt idx="207">
                  <c:v>-132.64688170294232</c:v>
                </c:pt>
                <c:pt idx="208">
                  <c:v>-157.75462905536145</c:v>
                </c:pt>
                <c:pt idx="209">
                  <c:v>-146.80452653369488</c:v>
                </c:pt>
                <c:pt idx="210">
                  <c:v>-99.029105103601495</c:v>
                </c:pt>
                <c:pt idx="211">
                  <c:v>-21.176645556735451</c:v>
                </c:pt>
                <c:pt idx="212">
                  <c:v>71.220047881188989</c:v>
                </c:pt>
                <c:pt idx="213">
                  <c:v>157.40410468255061</c:v>
                </c:pt>
                <c:pt idx="214">
                  <c:v>218.4203982867879</c:v>
                </c:pt>
                <c:pt idx="215">
                  <c:v>242.80624709328285</c:v>
                </c:pt>
                <c:pt idx="216">
                  <c:v>227.88948697242662</c:v>
                </c:pt>
                <c:pt idx="217">
                  <c:v>177.64083106718647</c:v>
                </c:pt>
                <c:pt idx="218">
                  <c:v>98.917369233641296</c:v>
                </c:pt>
                <c:pt idx="219">
                  <c:v>-0.88472821584907635</c:v>
                </c:pt>
                <c:pt idx="220">
                  <c:v>-109.82094272538987</c:v>
                </c:pt>
                <c:pt idx="221">
                  <c:v>-205.04664426518724</c:v>
                </c:pt>
                <c:pt idx="222">
                  <c:v>-257.66916026775357</c:v>
                </c:pt>
                <c:pt idx="223">
                  <c:v>-250.59377514683536</c:v>
                </c:pt>
                <c:pt idx="224">
                  <c:v>-192.33860156411112</c:v>
                </c:pt>
                <c:pt idx="225">
                  <c:v>-111.13005885210777</c:v>
                </c:pt>
                <c:pt idx="226">
                  <c:v>-33.839471084467881</c:v>
                </c:pt>
                <c:pt idx="227">
                  <c:v>29.451223420643259</c:v>
                </c:pt>
                <c:pt idx="228">
                  <c:v>81.105760466462982</c:v>
                </c:pt>
                <c:pt idx="229">
                  <c:v>120.2760953965184</c:v>
                </c:pt>
                <c:pt idx="230">
                  <c:v>136.11810671868554</c:v>
                </c:pt>
                <c:pt idx="231">
                  <c:v>117.95398976665965</c:v>
                </c:pt>
                <c:pt idx="232">
                  <c:v>70.182651148964055</c:v>
                </c:pt>
                <c:pt idx="233">
                  <c:v>14.388969513842646</c:v>
                </c:pt>
                <c:pt idx="234">
                  <c:v>-25.917993330648994</c:v>
                </c:pt>
                <c:pt idx="235">
                  <c:v>-44.344009239686685</c:v>
                </c:pt>
                <c:pt idx="236">
                  <c:v>-53.235857378681445</c:v>
                </c:pt>
                <c:pt idx="237">
                  <c:v>-64.122942536104944</c:v>
                </c:pt>
                <c:pt idx="238">
                  <c:v>-70.116168457069023</c:v>
                </c:pt>
                <c:pt idx="239">
                  <c:v>-51.806768046330504</c:v>
                </c:pt>
                <c:pt idx="240">
                  <c:v>0.37875821195916615</c:v>
                </c:pt>
                <c:pt idx="241">
                  <c:v>72.83442181399937</c:v>
                </c:pt>
                <c:pt idx="242">
                  <c:v>138.11237487077875</c:v>
                </c:pt>
                <c:pt idx="243">
                  <c:v>173.29171520336396</c:v>
                </c:pt>
                <c:pt idx="244">
                  <c:v>167.38443779513688</c:v>
                </c:pt>
                <c:pt idx="245">
                  <c:v>119.22591041391998</c:v>
                </c:pt>
                <c:pt idx="246">
                  <c:v>37.156725925600355</c:v>
                </c:pt>
                <c:pt idx="247">
                  <c:v>-59.976760817687818</c:v>
                </c:pt>
                <c:pt idx="248">
                  <c:v>-147.14263092362592</c:v>
                </c:pt>
                <c:pt idx="249">
                  <c:v>-203.82539451769125</c:v>
                </c:pt>
                <c:pt idx="250">
                  <c:v>-223.0647623742841</c:v>
                </c:pt>
                <c:pt idx="251">
                  <c:v>-209.33095593097488</c:v>
                </c:pt>
                <c:pt idx="252">
                  <c:v>-168.65156757469865</c:v>
                </c:pt>
                <c:pt idx="253">
                  <c:v>-103.94887583663365</c:v>
                </c:pt>
                <c:pt idx="254">
                  <c:v>-20.422091188870763</c:v>
                </c:pt>
                <c:pt idx="255">
                  <c:v>67.389026133279827</c:v>
                </c:pt>
                <c:pt idx="256">
                  <c:v>137.12420274625998</c:v>
                </c:pt>
                <c:pt idx="257">
                  <c:v>168.64000389070139</c:v>
                </c:pt>
                <c:pt idx="258">
                  <c:v>153.45912841808078</c:v>
                </c:pt>
                <c:pt idx="259">
                  <c:v>97.039796865016086</c:v>
                </c:pt>
                <c:pt idx="260">
                  <c:v>14.685293563191109</c:v>
                </c:pt>
                <c:pt idx="261">
                  <c:v>-74.45021876826597</c:v>
                </c:pt>
                <c:pt idx="262">
                  <c:v>-151.42281609964837</c:v>
                </c:pt>
                <c:pt idx="263">
                  <c:v>-199.25932174845676</c:v>
                </c:pt>
                <c:pt idx="264">
                  <c:v>-205.58650842388158</c:v>
                </c:pt>
                <c:pt idx="265">
                  <c:v>-168.503482766036</c:v>
                </c:pt>
                <c:pt idx="266">
                  <c:v>-100.58386046377402</c:v>
                </c:pt>
                <c:pt idx="267">
                  <c:v>-23.024409419689274</c:v>
                </c:pt>
                <c:pt idx="268">
                  <c:v>46.445076133039791</c:v>
                </c:pt>
                <c:pt idx="269">
                  <c:v>99.698333477025628</c:v>
                </c:pt>
                <c:pt idx="270">
                  <c:v>134.25294902991652</c:v>
                </c:pt>
                <c:pt idx="271">
                  <c:v>146.73998365047197</c:v>
                </c:pt>
                <c:pt idx="272">
                  <c:v>132.60396142077471</c:v>
                </c:pt>
                <c:pt idx="273">
                  <c:v>91.896735972785706</c:v>
                </c:pt>
                <c:pt idx="274">
                  <c:v>33.24325851950956</c:v>
                </c:pt>
                <c:pt idx="275">
                  <c:v>-29.075253923727892</c:v>
                </c:pt>
                <c:pt idx="276">
                  <c:v>-81.412723630572557</c:v>
                </c:pt>
                <c:pt idx="277">
                  <c:v>-114.14105147393882</c:v>
                </c:pt>
                <c:pt idx="278">
                  <c:v>-121.03210067012847</c:v>
                </c:pt>
                <c:pt idx="279">
                  <c:v>-98.523009606961736</c:v>
                </c:pt>
                <c:pt idx="280">
                  <c:v>-47.570743001805546</c:v>
                </c:pt>
                <c:pt idx="281">
                  <c:v>23.684759875741655</c:v>
                </c:pt>
                <c:pt idx="282">
                  <c:v>100.26341829692939</c:v>
                </c:pt>
                <c:pt idx="283">
                  <c:v>164.53523341548652</c:v>
                </c:pt>
                <c:pt idx="284">
                  <c:v>200.95201870510141</c:v>
                </c:pt>
                <c:pt idx="285">
                  <c:v>198.94929578696591</c:v>
                </c:pt>
                <c:pt idx="286">
                  <c:v>155.51637554496483</c:v>
                </c:pt>
                <c:pt idx="287">
                  <c:v>78.278640375517</c:v>
                </c:pt>
                <c:pt idx="288">
                  <c:v>-14.191185710383401</c:v>
                </c:pt>
                <c:pt idx="289">
                  <c:v>-98.109943720627513</c:v>
                </c:pt>
                <c:pt idx="290">
                  <c:v>-154.09823451035325</c:v>
                </c:pt>
                <c:pt idx="291">
                  <c:v>-173.86123458888275</c:v>
                </c:pt>
                <c:pt idx="292">
                  <c:v>-159.15910713172104</c:v>
                </c:pt>
                <c:pt idx="293">
                  <c:v>-115.99864005116042</c:v>
                </c:pt>
                <c:pt idx="294">
                  <c:v>-51.466168025579734</c:v>
                </c:pt>
                <c:pt idx="295">
                  <c:v>24.238293317989818</c:v>
                </c:pt>
                <c:pt idx="296">
                  <c:v>95.604324301317675</c:v>
                </c:pt>
                <c:pt idx="297">
                  <c:v>144.96647536269353</c:v>
                </c:pt>
                <c:pt idx="298">
                  <c:v>160.1622999994151</c:v>
                </c:pt>
                <c:pt idx="299">
                  <c:v>140.40252066445561</c:v>
                </c:pt>
                <c:pt idx="300">
                  <c:v>95.032539137466742</c:v>
                </c:pt>
                <c:pt idx="301">
                  <c:v>36.37415036314772</c:v>
                </c:pt>
                <c:pt idx="302">
                  <c:v>-26.340185696490749</c:v>
                </c:pt>
                <c:pt idx="303">
                  <c:v>-86.267235858936672</c:v>
                </c:pt>
                <c:pt idx="304">
                  <c:v>-133.67032163799968</c:v>
                </c:pt>
                <c:pt idx="305">
                  <c:v>-154.41295544300027</c:v>
                </c:pt>
                <c:pt idx="306">
                  <c:v>-137.27467730326177</c:v>
                </c:pt>
                <c:pt idx="307">
                  <c:v>-84.301114116099896</c:v>
                </c:pt>
                <c:pt idx="308">
                  <c:v>-12.600582810195121</c:v>
                </c:pt>
                <c:pt idx="309">
                  <c:v>55.810667777053467</c:v>
                </c:pt>
                <c:pt idx="310">
                  <c:v>106.39692578117166</c:v>
                </c:pt>
                <c:pt idx="311">
                  <c:v>135.37159309019543</c:v>
                </c:pt>
                <c:pt idx="312">
                  <c:v>143.15327765979953</c:v>
                </c:pt>
                <c:pt idx="313">
                  <c:v>127.30294976266539</c:v>
                </c:pt>
                <c:pt idx="314">
                  <c:v>83.906471301332203</c:v>
                </c:pt>
                <c:pt idx="315">
                  <c:v>16.331221137611141</c:v>
                </c:pt>
                <c:pt idx="316">
                  <c:v>-59.102405450982715</c:v>
                </c:pt>
                <c:pt idx="317">
                  <c:v>-118.79261812045716</c:v>
                </c:pt>
                <c:pt idx="318">
                  <c:v>-145.23661645484026</c:v>
                </c:pt>
                <c:pt idx="319">
                  <c:v>-136.01608002522693</c:v>
                </c:pt>
                <c:pt idx="320">
                  <c:v>-100.72883973971277</c:v>
                </c:pt>
                <c:pt idx="321">
                  <c:v>-50.784036687296584</c:v>
                </c:pt>
                <c:pt idx="322">
                  <c:v>6.6098192859380784</c:v>
                </c:pt>
                <c:pt idx="323">
                  <c:v>65.396433448804572</c:v>
                </c:pt>
                <c:pt idx="324">
                  <c:v>114.58958126796408</c:v>
                </c:pt>
                <c:pt idx="325">
                  <c:v>138.50590181434794</c:v>
                </c:pt>
                <c:pt idx="326">
                  <c:v>125.58342728909444</c:v>
                </c:pt>
                <c:pt idx="327">
                  <c:v>78.005303845593104</c:v>
                </c:pt>
                <c:pt idx="328">
                  <c:v>12.091149097609375</c:v>
                </c:pt>
                <c:pt idx="329">
                  <c:v>-51.580575275569892</c:v>
                </c:pt>
                <c:pt idx="330">
                  <c:v>-98.906577887968609</c:v>
                </c:pt>
                <c:pt idx="331">
                  <c:v>-124.60370810066105</c:v>
                </c:pt>
                <c:pt idx="332">
                  <c:v>-127.15265209737291</c:v>
                </c:pt>
                <c:pt idx="333">
                  <c:v>-105.12909006079262</c:v>
                </c:pt>
                <c:pt idx="334">
                  <c:v>-59.720497957387543</c:v>
                </c:pt>
                <c:pt idx="335">
                  <c:v>0.77665064656845484</c:v>
                </c:pt>
                <c:pt idx="336">
                  <c:v>60.963294190422509</c:v>
                </c:pt>
                <c:pt idx="337">
                  <c:v>104.33047193867903</c:v>
                </c:pt>
                <c:pt idx="338">
                  <c:v>120.80041249731507</c:v>
                </c:pt>
                <c:pt idx="339">
                  <c:v>109.93641546956162</c:v>
                </c:pt>
                <c:pt idx="340">
                  <c:v>78.222786052594671</c:v>
                </c:pt>
                <c:pt idx="341">
                  <c:v>34.244292441781532</c:v>
                </c:pt>
                <c:pt idx="342">
                  <c:v>-13.497653083450455</c:v>
                </c:pt>
                <c:pt idx="343">
                  <c:v>-55.61082181476408</c:v>
                </c:pt>
                <c:pt idx="344">
                  <c:v>-81.945608349852179</c:v>
                </c:pt>
                <c:pt idx="345">
                  <c:v>-86.01081128072353</c:v>
                </c:pt>
                <c:pt idx="346">
                  <c:v>-69.632699229921812</c:v>
                </c:pt>
                <c:pt idx="347">
                  <c:v>-41.280881069374196</c:v>
                </c:pt>
                <c:pt idx="348">
                  <c:v>-9.1669486024490183</c:v>
                </c:pt>
                <c:pt idx="349">
                  <c:v>22.943427682852164</c:v>
                </c:pt>
                <c:pt idx="350">
                  <c:v>52.847366670752443</c:v>
                </c:pt>
                <c:pt idx="351">
                  <c:v>74.503335527998544</c:v>
                </c:pt>
                <c:pt idx="352">
                  <c:v>78.159003513047509</c:v>
                </c:pt>
                <c:pt idx="353">
                  <c:v>57.818814978540559</c:v>
                </c:pt>
                <c:pt idx="354">
                  <c:v>18.642735203268032</c:v>
                </c:pt>
                <c:pt idx="355">
                  <c:v>-24.287208846632574</c:v>
                </c:pt>
                <c:pt idx="356">
                  <c:v>-55.476239581511038</c:v>
                </c:pt>
                <c:pt idx="357">
                  <c:v>-67.812439182300025</c:v>
                </c:pt>
                <c:pt idx="358">
                  <c:v>-63.331503572962333</c:v>
                </c:pt>
                <c:pt idx="359">
                  <c:v>-47.70216514713826</c:v>
                </c:pt>
                <c:pt idx="360">
                  <c:v>-25.359233444822372</c:v>
                </c:pt>
                <c:pt idx="361">
                  <c:v>0.9152734906510327</c:v>
                </c:pt>
                <c:pt idx="362">
                  <c:v>27.550090889803794</c:v>
                </c:pt>
                <c:pt idx="363">
                  <c:v>48.612449732819435</c:v>
                </c:pt>
                <c:pt idx="364">
                  <c:v>57.588156361924852</c:v>
                </c:pt>
                <c:pt idx="365">
                  <c:v>51.475930945383702</c:v>
                </c:pt>
                <c:pt idx="366">
                  <c:v>33.224528922424128</c:v>
                </c:pt>
                <c:pt idx="367">
                  <c:v>9.9399042768984192</c:v>
                </c:pt>
                <c:pt idx="368">
                  <c:v>-11.422624211199217</c:v>
                </c:pt>
                <c:pt idx="369">
                  <c:v>-27.128128807627299</c:v>
                </c:pt>
                <c:pt idx="370">
                  <c:v>-36.51501311374539</c:v>
                </c:pt>
                <c:pt idx="371">
                  <c:v>-39.563745829864295</c:v>
                </c:pt>
                <c:pt idx="372">
                  <c:v>-34.822287346804103</c:v>
                </c:pt>
                <c:pt idx="373">
                  <c:v>-20.106461091932438</c:v>
                </c:pt>
                <c:pt idx="374">
                  <c:v>4.0124776590403917</c:v>
                </c:pt>
                <c:pt idx="375">
                  <c:v>31.330799068306227</c:v>
                </c:pt>
                <c:pt idx="376">
                  <c:v>51.805236557632043</c:v>
                </c:pt>
                <c:pt idx="377">
                  <c:v>57.609111315175532</c:v>
                </c:pt>
                <c:pt idx="378">
                  <c:v>48.068011965672895</c:v>
                </c:pt>
                <c:pt idx="379">
                  <c:v>28.976188843468151</c:v>
                </c:pt>
                <c:pt idx="380">
                  <c:v>7.5469826426884055</c:v>
                </c:pt>
                <c:pt idx="381">
                  <c:v>-11.678730376527735</c:v>
                </c:pt>
                <c:pt idx="382">
                  <c:v>-26.556942444284431</c:v>
                </c:pt>
                <c:pt idx="383">
                  <c:v>-34.6346835897075</c:v>
                </c:pt>
                <c:pt idx="384">
                  <c:v>-32.503532919923693</c:v>
                </c:pt>
                <c:pt idx="385">
                  <c:v>-18.653078427083642</c:v>
                </c:pt>
                <c:pt idx="386">
                  <c:v>3.7018518620183691</c:v>
                </c:pt>
                <c:pt idx="387">
                  <c:v>27.833283940605579</c:v>
                </c:pt>
                <c:pt idx="388">
                  <c:v>47.581968873655228</c:v>
                </c:pt>
                <c:pt idx="389">
                  <c:v>59.579995429018439</c:v>
                </c:pt>
                <c:pt idx="390">
                  <c:v>62.147388115844045</c:v>
                </c:pt>
                <c:pt idx="391">
                  <c:v>53.615632589171433</c:v>
                </c:pt>
                <c:pt idx="392">
                  <c:v>32.766203358784395</c:v>
                </c:pt>
                <c:pt idx="393">
                  <c:v>1.3685088017188818</c:v>
                </c:pt>
                <c:pt idx="394">
                  <c:v>-34.088774560958285</c:v>
                </c:pt>
                <c:pt idx="395">
                  <c:v>-64.225913904709202</c:v>
                </c:pt>
                <c:pt idx="396">
                  <c:v>-81.204495585445045</c:v>
                </c:pt>
                <c:pt idx="397">
                  <c:v>-82.080640858150304</c:v>
                </c:pt>
                <c:pt idx="398">
                  <c:v>-68.475752252290491</c:v>
                </c:pt>
                <c:pt idx="399">
                  <c:v>-43.494122604073588</c:v>
                </c:pt>
                <c:pt idx="400">
                  <c:v>-10.006525612270142</c:v>
                </c:pt>
                <c:pt idx="401">
                  <c:v>27.045548871115678</c:v>
                </c:pt>
                <c:pt idx="402">
                  <c:v>58.057683515618706</c:v>
                </c:pt>
                <c:pt idx="403">
                  <c:v>71.779876148414786</c:v>
                </c:pt>
                <c:pt idx="404">
                  <c:v>62.793686577479598</c:v>
                </c:pt>
                <c:pt idx="405">
                  <c:v>35.656467255088863</c:v>
                </c:pt>
                <c:pt idx="406">
                  <c:v>1.2133709752349908</c:v>
                </c:pt>
                <c:pt idx="407">
                  <c:v>-30.867955674692631</c:v>
                </c:pt>
                <c:pt idx="408">
                  <c:v>-56.016916540766793</c:v>
                </c:pt>
                <c:pt idx="409">
                  <c:v>-72.652473453325285</c:v>
                </c:pt>
                <c:pt idx="410">
                  <c:v>-78.341190018929453</c:v>
                </c:pt>
                <c:pt idx="411">
                  <c:v>-69.64263437134457</c:v>
                </c:pt>
                <c:pt idx="412">
                  <c:v>-45.848000559948893</c:v>
                </c:pt>
                <c:pt idx="413">
                  <c:v>-11.926538339250529</c:v>
                </c:pt>
                <c:pt idx="414">
                  <c:v>23.05907319982494</c:v>
                </c:pt>
                <c:pt idx="415">
                  <c:v>50.817057987515525</c:v>
                </c:pt>
                <c:pt idx="416">
                  <c:v>67.393117206923492</c:v>
                </c:pt>
                <c:pt idx="417">
                  <c:v>72.544449798993838</c:v>
                </c:pt>
                <c:pt idx="418">
                  <c:v>66.745665563300648</c:v>
                </c:pt>
                <c:pt idx="419">
                  <c:v>49.94708495897364</c:v>
                </c:pt>
                <c:pt idx="420">
                  <c:v>23.486516259414856</c:v>
                </c:pt>
                <c:pt idx="421">
                  <c:v>-7.575513151638118</c:v>
                </c:pt>
                <c:pt idx="422">
                  <c:v>-35.141599876563589</c:v>
                </c:pt>
                <c:pt idx="423">
                  <c:v>-51.889514113409788</c:v>
                </c:pt>
                <c:pt idx="424">
                  <c:v>-54.74928186818228</c:v>
                </c:pt>
                <c:pt idx="425">
                  <c:v>-44.987141874083676</c:v>
                </c:pt>
                <c:pt idx="426">
                  <c:v>-26.325339024969015</c:v>
                </c:pt>
                <c:pt idx="427">
                  <c:v>-4.8541370661810035</c:v>
                </c:pt>
                <c:pt idx="428">
                  <c:v>10.595222064340412</c:v>
                </c:pt>
                <c:pt idx="429">
                  <c:v>12.127576057834823</c:v>
                </c:pt>
                <c:pt idx="430">
                  <c:v>-1.4309045417383999</c:v>
                </c:pt>
                <c:pt idx="431">
                  <c:v>-23.299038227171138</c:v>
                </c:pt>
                <c:pt idx="432">
                  <c:v>-43.81015650804396</c:v>
                </c:pt>
                <c:pt idx="433">
                  <c:v>-56.692787579552572</c:v>
                </c:pt>
                <c:pt idx="434">
                  <c:v>-60.836314913599857</c:v>
                </c:pt>
                <c:pt idx="435">
                  <c:v>-57.15813292622834</c:v>
                </c:pt>
                <c:pt idx="436">
                  <c:v>-45.238224285484478</c:v>
                </c:pt>
                <c:pt idx="437">
                  <c:v>-23.949113916750136</c:v>
                </c:pt>
                <c:pt idx="438">
                  <c:v>4.6552514463151304</c:v>
                </c:pt>
                <c:pt idx="439">
                  <c:v>33.144557038288369</c:v>
                </c:pt>
                <c:pt idx="440">
                  <c:v>51.982095175658095</c:v>
                </c:pt>
                <c:pt idx="441">
                  <c:v>55.960632129857608</c:v>
                </c:pt>
                <c:pt idx="442">
                  <c:v>47.201571867282652</c:v>
                </c:pt>
                <c:pt idx="443">
                  <c:v>31.727872312210764</c:v>
                </c:pt>
                <c:pt idx="444">
                  <c:v>14.287280673579676</c:v>
                </c:pt>
                <c:pt idx="445">
                  <c:v>-2.595154292430351</c:v>
                </c:pt>
                <c:pt idx="446">
                  <c:v>-15.675402879417426</c:v>
                </c:pt>
                <c:pt idx="447">
                  <c:v>-19.163595081269911</c:v>
                </c:pt>
                <c:pt idx="448">
                  <c:v>-7.5909806963523252</c:v>
                </c:pt>
                <c:pt idx="449">
                  <c:v>16.943631743591183</c:v>
                </c:pt>
                <c:pt idx="450">
                  <c:v>40.322252413350107</c:v>
                </c:pt>
                <c:pt idx="451">
                  <c:v>44.837814061363574</c:v>
                </c:pt>
                <c:pt idx="452">
                  <c:v>25.608726721470287</c:v>
                </c:pt>
                <c:pt idx="453">
                  <c:v>-4.5994224524140463</c:v>
                </c:pt>
                <c:pt idx="454">
                  <c:v>-29.033882781966774</c:v>
                </c:pt>
                <c:pt idx="455">
                  <c:v>-42.56879827256266</c:v>
                </c:pt>
                <c:pt idx="456">
                  <c:v>-51.791614141216996</c:v>
                </c:pt>
                <c:pt idx="457">
                  <c:v>-62.231867779154094</c:v>
                </c:pt>
                <c:pt idx="458">
                  <c:v>-68.818475525734144</c:v>
                </c:pt>
                <c:pt idx="459">
                  <c:v>-59.592267437989548</c:v>
                </c:pt>
                <c:pt idx="460">
                  <c:v>-27.814076122939866</c:v>
                </c:pt>
                <c:pt idx="461">
                  <c:v>20.705828673491105</c:v>
                </c:pt>
                <c:pt idx="462">
                  <c:v>71.53222324748468</c:v>
                </c:pt>
                <c:pt idx="463">
                  <c:v>110.20015513830886</c:v>
                </c:pt>
                <c:pt idx="464">
                  <c:v>127.35964173228334</c:v>
                </c:pt>
                <c:pt idx="465">
                  <c:v>119.81424028598589</c:v>
                </c:pt>
                <c:pt idx="466">
                  <c:v>89.324268878727182</c:v>
                </c:pt>
                <c:pt idx="467">
                  <c:v>40.634672581583679</c:v>
                </c:pt>
                <c:pt idx="468">
                  <c:v>-19.349520726182273</c:v>
                </c:pt>
                <c:pt idx="469">
                  <c:v>-81.142289059560056</c:v>
                </c:pt>
                <c:pt idx="470">
                  <c:v>-133.02647317208741</c:v>
                </c:pt>
                <c:pt idx="471">
                  <c:v>-163.27477358164646</c:v>
                </c:pt>
                <c:pt idx="472">
                  <c:v>-163.29848233812137</c:v>
                </c:pt>
                <c:pt idx="473">
                  <c:v>-130.35675796980314</c:v>
                </c:pt>
                <c:pt idx="474">
                  <c:v>-68.924642798766868</c:v>
                </c:pt>
                <c:pt idx="475">
                  <c:v>10.127591599869668</c:v>
                </c:pt>
                <c:pt idx="476">
                  <c:v>92.515943487773356</c:v>
                </c:pt>
                <c:pt idx="477">
                  <c:v>162.66088444210177</c:v>
                </c:pt>
                <c:pt idx="478">
                  <c:v>203.34924013696966</c:v>
                </c:pt>
                <c:pt idx="479">
                  <c:v>198.96368644800768</c:v>
                </c:pt>
                <c:pt idx="480">
                  <c:v>145.30836135610386</c:v>
                </c:pt>
                <c:pt idx="481">
                  <c:v>56.450151845040772</c:v>
                </c:pt>
                <c:pt idx="482">
                  <c:v>-40.459099583490861</c:v>
                </c:pt>
                <c:pt idx="483">
                  <c:v>-118.42791048550096</c:v>
                </c:pt>
                <c:pt idx="484">
                  <c:v>-161.64523297837454</c:v>
                </c:pt>
                <c:pt idx="485">
                  <c:v>-168.41373742367864</c:v>
                </c:pt>
                <c:pt idx="486">
                  <c:v>-145.79813893843269</c:v>
                </c:pt>
                <c:pt idx="487">
                  <c:v>-100.90539328129384</c:v>
                </c:pt>
                <c:pt idx="488">
                  <c:v>-37.755409240450049</c:v>
                </c:pt>
                <c:pt idx="489">
                  <c:v>37.17283820499415</c:v>
                </c:pt>
                <c:pt idx="490">
                  <c:v>109.14718610883794</c:v>
                </c:pt>
                <c:pt idx="491">
                  <c:v>158.52505687740364</c:v>
                </c:pt>
                <c:pt idx="492">
                  <c:v>171.60826991018104</c:v>
                </c:pt>
                <c:pt idx="493">
                  <c:v>148.5301907816565</c:v>
                </c:pt>
                <c:pt idx="494">
                  <c:v>100.79801199515194</c:v>
                </c:pt>
                <c:pt idx="495">
                  <c:v>41.791697542050045</c:v>
                </c:pt>
                <c:pt idx="496">
                  <c:v>-19.902433762043419</c:v>
                </c:pt>
                <c:pt idx="497">
                  <c:v>-78.567260997112299</c:v>
                </c:pt>
                <c:pt idx="498">
                  <c:v>-125.45779864374376</c:v>
                </c:pt>
                <c:pt idx="499">
                  <c:v>-148.33717942075438</c:v>
                </c:pt>
                <c:pt idx="500">
                  <c:v>-138.38582384371855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46-45E5-B385-D9210274A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881168"/>
        <c:axId val="305881552"/>
      </c:scatterChart>
      <c:valAx>
        <c:axId val="30588116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5881552"/>
        <c:crosses val="autoZero"/>
        <c:crossBetween val="midCat"/>
      </c:valAx>
      <c:valAx>
        <c:axId val="305881552"/>
        <c:scaling>
          <c:orientation val="minMax"/>
          <c:max val="400"/>
          <c:min val="-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5881168"/>
        <c:crosses val="autoZero"/>
        <c:crossBetween val="midCat"/>
        <c:majorUnit val="100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0778892825485801E-2"/>
          <c:y val="5.6163239955600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calculation!$K$17</c:f>
              <c:strCache>
                <c:ptCount val="1"/>
                <c:pt idx="0">
                  <c:v>(cm/s2)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calculation!$B$18:$B$518</c:f>
              <c:numCache>
                <c:formatCode>0.000_ </c:formatCode>
                <c:ptCount val="5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calculation!$K$18:$K$518</c:f>
              <c:numCache>
                <c:formatCode>0.000_ </c:formatCode>
                <c:ptCount val="501"/>
                <c:pt idx="0">
                  <c:v>-5.5256270665170915E-2</c:v>
                </c:pt>
                <c:pt idx="1">
                  <c:v>-0.58468281363556374</c:v>
                </c:pt>
                <c:pt idx="2">
                  <c:v>-1.8021059173442371</c:v>
                </c:pt>
                <c:pt idx="3">
                  <c:v>-2.9957106661752153</c:v>
                </c:pt>
                <c:pt idx="4">
                  <c:v>-3.5385693822890327</c:v>
                </c:pt>
                <c:pt idx="5">
                  <c:v>-3.799507445190681</c:v>
                </c:pt>
                <c:pt idx="6">
                  <c:v>-4.5004367527101978</c:v>
                </c:pt>
                <c:pt idx="7">
                  <c:v>-5.5654136592457082</c:v>
                </c:pt>
                <c:pt idx="8">
                  <c:v>-6.0474265981951092</c:v>
                </c:pt>
                <c:pt idx="9">
                  <c:v>-5.2327825012688347</c:v>
                </c:pt>
                <c:pt idx="10">
                  <c:v>-3.5073195370749626</c:v>
                </c:pt>
                <c:pt idx="11">
                  <c:v>-2.1593671778560495</c:v>
                </c:pt>
                <c:pt idx="12">
                  <c:v>-2.1692362314814009</c:v>
                </c:pt>
                <c:pt idx="13">
                  <c:v>-3.1754785741476805</c:v>
                </c:pt>
                <c:pt idx="14">
                  <c:v>-3.8898548010684131</c:v>
                </c:pt>
                <c:pt idx="15">
                  <c:v>-3.6608195422840177</c:v>
                </c:pt>
                <c:pt idx="16">
                  <c:v>-3.2001930198411315</c:v>
                </c:pt>
                <c:pt idx="17">
                  <c:v>-3.4954847874875368</c:v>
                </c:pt>
                <c:pt idx="18">
                  <c:v>-4.4187872525614544</c:v>
                </c:pt>
                <c:pt idx="19">
                  <c:v>-4.9138680276404312</c:v>
                </c:pt>
                <c:pt idx="20">
                  <c:v>-4.4732165773332948</c:v>
                </c:pt>
                <c:pt idx="21">
                  <c:v>-3.6968732799830564</c:v>
                </c:pt>
                <c:pt idx="22">
                  <c:v>-3.3648483628373835</c:v>
                </c:pt>
                <c:pt idx="23">
                  <c:v>-3.1273496958326996</c:v>
                </c:pt>
                <c:pt idx="24">
                  <c:v>-1.9189285857153413</c:v>
                </c:pt>
                <c:pt idx="25">
                  <c:v>0.48695996423394838</c:v>
                </c:pt>
                <c:pt idx="26">
                  <c:v>2.3135885421490245</c:v>
                </c:pt>
                <c:pt idx="27">
                  <c:v>1.4042140700463226</c:v>
                </c:pt>
                <c:pt idx="28">
                  <c:v>-1.3629182445257397</c:v>
                </c:pt>
                <c:pt idx="29">
                  <c:v>-3.3715849467709944</c:v>
                </c:pt>
                <c:pt idx="30">
                  <c:v>-4.0625633319006775</c:v>
                </c:pt>
                <c:pt idx="31">
                  <c:v>-5.3826623738227894</c:v>
                </c:pt>
                <c:pt idx="32">
                  <c:v>-8.8873988494107028</c:v>
                </c:pt>
                <c:pt idx="33">
                  <c:v>-12.980320970777528</c:v>
                </c:pt>
                <c:pt idx="34">
                  <c:v>-14.745686514973858</c:v>
                </c:pt>
                <c:pt idx="35">
                  <c:v>-13.339918962480525</c:v>
                </c:pt>
                <c:pt idx="36">
                  <c:v>-10.059552774409005</c:v>
                </c:pt>
                <c:pt idx="37">
                  <c:v>-6.3097411894169966</c:v>
                </c:pt>
                <c:pt idx="38">
                  <c:v>-2.1238813544709449</c:v>
                </c:pt>
                <c:pt idx="39">
                  <c:v>3.2180645968046155</c:v>
                </c:pt>
                <c:pt idx="40">
                  <c:v>9.6003886880038358</c:v>
                </c:pt>
                <c:pt idx="41">
                  <c:v>15.266812400454549</c:v>
                </c:pt>
                <c:pt idx="42">
                  <c:v>18.371944255122592</c:v>
                </c:pt>
                <c:pt idx="43">
                  <c:v>19.176616708597873</c:v>
                </c:pt>
                <c:pt idx="44">
                  <c:v>19.117674191096921</c:v>
                </c:pt>
                <c:pt idx="45">
                  <c:v>18.309099407233056</c:v>
                </c:pt>
                <c:pt idx="46">
                  <c:v>15.707355237661025</c:v>
                </c:pt>
                <c:pt idx="47">
                  <c:v>11.034808029776128</c:v>
                </c:pt>
                <c:pt idx="48">
                  <c:v>5.5883564168454676</c:v>
                </c:pt>
                <c:pt idx="49">
                  <c:v>1.8680203979465091</c:v>
                </c:pt>
                <c:pt idx="50">
                  <c:v>1.6447407012038742</c:v>
                </c:pt>
                <c:pt idx="51">
                  <c:v>4.4283621776577853</c:v>
                </c:pt>
                <c:pt idx="52">
                  <c:v>8.7327492936819091</c:v>
                </c:pt>
                <c:pt idx="53">
                  <c:v>13.904874569913769</c:v>
                </c:pt>
                <c:pt idx="54">
                  <c:v>19.740769916512814</c:v>
                </c:pt>
                <c:pt idx="55">
                  <c:v>25.460991245291556</c:v>
                </c:pt>
                <c:pt idx="56">
                  <c:v>29.335112830013898</c:v>
                </c:pt>
                <c:pt idx="57">
                  <c:v>29.720358541781579</c:v>
                </c:pt>
                <c:pt idx="58">
                  <c:v>25.314049635224169</c:v>
                </c:pt>
                <c:pt idx="59">
                  <c:v>13.591474527929332</c:v>
                </c:pt>
                <c:pt idx="60">
                  <c:v>-5.7375270012048141</c:v>
                </c:pt>
                <c:pt idx="61">
                  <c:v>-26.120917095136576</c:v>
                </c:pt>
                <c:pt idx="62">
                  <c:v>-39.365747666162804</c:v>
                </c:pt>
                <c:pt idx="63">
                  <c:v>-43.402954920366994</c:v>
                </c:pt>
                <c:pt idx="64">
                  <c:v>-41.195080573005974</c:v>
                </c:pt>
                <c:pt idx="65">
                  <c:v>-34.792584242847795</c:v>
                </c:pt>
                <c:pt idx="66">
                  <c:v>-22.367459963891655</c:v>
                </c:pt>
                <c:pt idx="67">
                  <c:v>-1.2230297628112812</c:v>
                </c:pt>
                <c:pt idx="68">
                  <c:v>26.974695107550115</c:v>
                </c:pt>
                <c:pt idx="69">
                  <c:v>55.262265673337154</c:v>
                </c:pt>
                <c:pt idx="70">
                  <c:v>75.59139147297455</c:v>
                </c:pt>
                <c:pt idx="71">
                  <c:v>84.378340999175748</c:v>
                </c:pt>
                <c:pt idx="72">
                  <c:v>82.81814394273735</c:v>
                </c:pt>
                <c:pt idx="73">
                  <c:v>72.316325975906324</c:v>
                </c:pt>
                <c:pt idx="74">
                  <c:v>53.834663552502292</c:v>
                </c:pt>
                <c:pt idx="75">
                  <c:v>30.650186588294858</c:v>
                </c:pt>
                <c:pt idx="76">
                  <c:v>8.3241921812147339</c:v>
                </c:pt>
                <c:pt idx="77">
                  <c:v>-8.6793437870625603</c:v>
                </c:pt>
                <c:pt idx="78">
                  <c:v>-18.170649796238365</c:v>
                </c:pt>
                <c:pt idx="79">
                  <c:v>-18.424791606333962</c:v>
                </c:pt>
                <c:pt idx="80">
                  <c:v>-7.8233402054061898</c:v>
                </c:pt>
                <c:pt idx="81">
                  <c:v>9.1361358810824491</c:v>
                </c:pt>
                <c:pt idx="82">
                  <c:v>17.090215748579851</c:v>
                </c:pt>
                <c:pt idx="83">
                  <c:v>6.0133723619474324</c:v>
                </c:pt>
                <c:pt idx="84">
                  <c:v>-13.972617834147592</c:v>
                </c:pt>
                <c:pt idx="85">
                  <c:v>-29.44951052109672</c:v>
                </c:pt>
                <c:pt idx="86">
                  <c:v>-42.154320209808873</c:v>
                </c:pt>
                <c:pt idx="87">
                  <c:v>-62.390536138511848</c:v>
                </c:pt>
                <c:pt idx="88">
                  <c:v>-92.562908709766731</c:v>
                </c:pt>
                <c:pt idx="89">
                  <c:v>-119.85386342278017</c:v>
                </c:pt>
                <c:pt idx="90">
                  <c:v>-126.37082987147105</c:v>
                </c:pt>
                <c:pt idx="91">
                  <c:v>-105.80812498342678</c:v>
                </c:pt>
                <c:pt idx="92">
                  <c:v>-68.275047820493398</c:v>
                </c:pt>
                <c:pt idx="93">
                  <c:v>-30.639752461100386</c:v>
                </c:pt>
                <c:pt idx="94">
                  <c:v>-2.476485699140369</c:v>
                </c:pt>
                <c:pt idx="95">
                  <c:v>18.867847265058494</c:v>
                </c:pt>
                <c:pt idx="96">
                  <c:v>39.803440277198106</c:v>
                </c:pt>
                <c:pt idx="97">
                  <c:v>59.360053856949982</c:v>
                </c:pt>
                <c:pt idx="98">
                  <c:v>68.828497809765508</c:v>
                </c:pt>
                <c:pt idx="99">
                  <c:v>62.059364813448219</c:v>
                </c:pt>
                <c:pt idx="100">
                  <c:v>44.117018217828019</c:v>
                </c:pt>
                <c:pt idx="101">
                  <c:v>28.443842987260801</c:v>
                </c:pt>
                <c:pt idx="102">
                  <c:v>26.000950529566325</c:v>
                </c:pt>
                <c:pt idx="103">
                  <c:v>37.528074182274608</c:v>
                </c:pt>
                <c:pt idx="104">
                  <c:v>55.870144505192158</c:v>
                </c:pt>
                <c:pt idx="105">
                  <c:v>74.885419084282987</c:v>
                </c:pt>
                <c:pt idx="106">
                  <c:v>94.804472040102553</c:v>
                </c:pt>
                <c:pt idx="107">
                  <c:v>115.77318239172139</c:v>
                </c:pt>
                <c:pt idx="108">
                  <c:v>130.96889120584405</c:v>
                </c:pt>
                <c:pt idx="109">
                  <c:v>119.7142253798869</c:v>
                </c:pt>
                <c:pt idx="110">
                  <c:v>64.797245610887998</c:v>
                </c:pt>
                <c:pt idx="111">
                  <c:v>-11.915432494113801</c:v>
                </c:pt>
                <c:pt idx="112">
                  <c:v>-73.685633801542764</c:v>
                </c:pt>
                <c:pt idx="113">
                  <c:v>-111.2683885696714</c:v>
                </c:pt>
                <c:pt idx="114">
                  <c:v>-136.76293947446743</c:v>
                </c:pt>
                <c:pt idx="115">
                  <c:v>-156.30132119965282</c:v>
                </c:pt>
                <c:pt idx="116">
                  <c:v>-155.42880086756065</c:v>
                </c:pt>
                <c:pt idx="117">
                  <c:v>-112.69455075061117</c:v>
                </c:pt>
                <c:pt idx="118">
                  <c:v>-25.861608518443244</c:v>
                </c:pt>
                <c:pt idx="119">
                  <c:v>78.176340837406016</c:v>
                </c:pt>
                <c:pt idx="120">
                  <c:v>162.66902187797808</c:v>
                </c:pt>
                <c:pt idx="121">
                  <c:v>201.87185449838708</c:v>
                </c:pt>
                <c:pt idx="122">
                  <c:v>180.33480138789503</c:v>
                </c:pt>
                <c:pt idx="123">
                  <c:v>111.29590515601097</c:v>
                </c:pt>
                <c:pt idx="124">
                  <c:v>33.197057110098804</c:v>
                </c:pt>
                <c:pt idx="125">
                  <c:v>-36.612949526082055</c:v>
                </c:pt>
                <c:pt idx="126">
                  <c:v>-106.65712585512934</c:v>
                </c:pt>
                <c:pt idx="127">
                  <c:v>-177.84582575540782</c:v>
                </c:pt>
                <c:pt idx="128">
                  <c:v>-229.76369811971392</c:v>
                </c:pt>
                <c:pt idx="129">
                  <c:v>-238.58588906895375</c:v>
                </c:pt>
                <c:pt idx="130">
                  <c:v>-191.01459248187714</c:v>
                </c:pt>
                <c:pt idx="131">
                  <c:v>-95.600726943787819</c:v>
                </c:pt>
                <c:pt idx="132">
                  <c:v>11.540356452835333</c:v>
                </c:pt>
                <c:pt idx="133">
                  <c:v>91.073488035364363</c:v>
                </c:pt>
                <c:pt idx="134">
                  <c:v>127.75334014224163</c:v>
                </c:pt>
                <c:pt idx="135">
                  <c:v>131.05097114067337</c:v>
                </c:pt>
                <c:pt idx="136">
                  <c:v>115.02370487493512</c:v>
                </c:pt>
                <c:pt idx="137">
                  <c:v>81.834597935299115</c:v>
                </c:pt>
                <c:pt idx="138">
                  <c:v>26.329172095346955</c:v>
                </c:pt>
                <c:pt idx="139">
                  <c:v>-46.603466048154431</c:v>
                </c:pt>
                <c:pt idx="140">
                  <c:v>-116.094001345552</c:v>
                </c:pt>
                <c:pt idx="141">
                  <c:v>-157.58650761342273</c:v>
                </c:pt>
                <c:pt idx="142">
                  <c:v>-158.93213227263115</c:v>
                </c:pt>
                <c:pt idx="143">
                  <c:v>-126.11512730690488</c:v>
                </c:pt>
                <c:pt idx="144">
                  <c:v>-74.298614763323243</c:v>
                </c:pt>
                <c:pt idx="145">
                  <c:v>-16.962005665310731</c:v>
                </c:pt>
                <c:pt idx="146">
                  <c:v>37.688560831372278</c:v>
                </c:pt>
                <c:pt idx="147">
                  <c:v>84.351662534764188</c:v>
                </c:pt>
                <c:pt idx="148">
                  <c:v>116.10168823399614</c:v>
                </c:pt>
                <c:pt idx="149">
                  <c:v>124.49876422052395</c:v>
                </c:pt>
                <c:pt idx="150">
                  <c:v>105.4659452848305</c:v>
                </c:pt>
                <c:pt idx="151">
                  <c:v>60.849550107527079</c:v>
                </c:pt>
                <c:pt idx="152">
                  <c:v>-0.48398208773369689</c:v>
                </c:pt>
                <c:pt idx="153">
                  <c:v>-58.833382433588362</c:v>
                </c:pt>
                <c:pt idx="154">
                  <c:v>-95.199102592753803</c:v>
                </c:pt>
                <c:pt idx="155">
                  <c:v>-104.82736517167849</c:v>
                </c:pt>
                <c:pt idx="156">
                  <c:v>-93.164570144433981</c:v>
                </c:pt>
                <c:pt idx="157">
                  <c:v>-65.090069875515866</c:v>
                </c:pt>
                <c:pt idx="158">
                  <c:v>-20.644886371419588</c:v>
                </c:pt>
                <c:pt idx="159">
                  <c:v>38.970062010973948</c:v>
                </c:pt>
                <c:pt idx="160">
                  <c:v>98.455285956333313</c:v>
                </c:pt>
                <c:pt idx="161">
                  <c:v>134.91095059639636</c:v>
                </c:pt>
                <c:pt idx="162">
                  <c:v>141.15063213476111</c:v>
                </c:pt>
                <c:pt idx="163">
                  <c:v>124.08349802144355</c:v>
                </c:pt>
                <c:pt idx="164">
                  <c:v>92.049640312470217</c:v>
                </c:pt>
                <c:pt idx="165">
                  <c:v>50.631503194257981</c:v>
                </c:pt>
                <c:pt idx="166">
                  <c:v>5.6649297544909132</c:v>
                </c:pt>
                <c:pt idx="167">
                  <c:v>-43.978714035810754</c:v>
                </c:pt>
                <c:pt idx="168">
                  <c:v>-98.679334634960384</c:v>
                </c:pt>
                <c:pt idx="169">
                  <c:v>-132.73432904025873</c:v>
                </c:pt>
                <c:pt idx="170">
                  <c:v>-120.37798151095721</c:v>
                </c:pt>
                <c:pt idx="171">
                  <c:v>-70.324294723133889</c:v>
                </c:pt>
                <c:pt idx="172">
                  <c:v>-12.454989832756816</c:v>
                </c:pt>
                <c:pt idx="173">
                  <c:v>23.845913520573632</c:v>
                </c:pt>
                <c:pt idx="174">
                  <c:v>30.413770986190102</c:v>
                </c:pt>
                <c:pt idx="175">
                  <c:v>30.915655940708795</c:v>
                </c:pt>
                <c:pt idx="176">
                  <c:v>45.348723425365911</c:v>
                </c:pt>
                <c:pt idx="177">
                  <c:v>59.126281866310634</c:v>
                </c:pt>
                <c:pt idx="178">
                  <c:v>43.124290977188991</c:v>
                </c:pt>
                <c:pt idx="179">
                  <c:v>-9.059847691217449</c:v>
                </c:pt>
                <c:pt idx="180">
                  <c:v>-69.606282000770818</c:v>
                </c:pt>
                <c:pt idx="181">
                  <c:v>-104.22550012228302</c:v>
                </c:pt>
                <c:pt idx="182">
                  <c:v>-100.97594305684609</c:v>
                </c:pt>
                <c:pt idx="183">
                  <c:v>-73.120411076707299</c:v>
                </c:pt>
                <c:pt idx="184">
                  <c:v>-42.811329488706143</c:v>
                </c:pt>
                <c:pt idx="185">
                  <c:v>-18.745306478795175</c:v>
                </c:pt>
                <c:pt idx="186">
                  <c:v>7.9788000703697914</c:v>
                </c:pt>
                <c:pt idx="187">
                  <c:v>46.30058247864136</c:v>
                </c:pt>
                <c:pt idx="188">
                  <c:v>88.034090577421608</c:v>
                </c:pt>
                <c:pt idx="189">
                  <c:v>109.97900298827069</c:v>
                </c:pt>
                <c:pt idx="190">
                  <c:v>95.161986095029661</c:v>
                </c:pt>
                <c:pt idx="191">
                  <c:v>50.73878240850825</c:v>
                </c:pt>
                <c:pt idx="192">
                  <c:v>2.275828833961592</c:v>
                </c:pt>
                <c:pt idx="193">
                  <c:v>-29.958592067288311</c:v>
                </c:pt>
                <c:pt idx="194">
                  <c:v>-45.952589593308645</c:v>
                </c:pt>
                <c:pt idx="195">
                  <c:v>-55.815640106522665</c:v>
                </c:pt>
                <c:pt idx="196">
                  <c:v>-60.729550369685853</c:v>
                </c:pt>
                <c:pt idx="197">
                  <c:v>-48.454889543933653</c:v>
                </c:pt>
                <c:pt idx="198">
                  <c:v>-7.966503785295707</c:v>
                </c:pt>
                <c:pt idx="199">
                  <c:v>48.727858213625865</c:v>
                </c:pt>
                <c:pt idx="200">
                  <c:v>92.027982900109862</c:v>
                </c:pt>
                <c:pt idx="201">
                  <c:v>107.20454515696277</c:v>
                </c:pt>
                <c:pt idx="202">
                  <c:v>101.53691902681747</c:v>
                </c:pt>
                <c:pt idx="203">
                  <c:v>83.571654878395435</c:v>
                </c:pt>
                <c:pt idx="204">
                  <c:v>52.706414348532675</c:v>
                </c:pt>
                <c:pt idx="205">
                  <c:v>8.4338968492138413</c:v>
                </c:pt>
                <c:pt idx="206">
                  <c:v>-41.267402730005735</c:v>
                </c:pt>
                <c:pt idx="207">
                  <c:v>-81.255238834164288</c:v>
                </c:pt>
                <c:pt idx="208">
                  <c:v>-96.730926806405108</c:v>
                </c:pt>
                <c:pt idx="209">
                  <c:v>-82.085110075734434</c:v>
                </c:pt>
                <c:pt idx="210">
                  <c:v>-43.132693530015928</c:v>
                </c:pt>
                <c:pt idx="211">
                  <c:v>8.6548216192083203</c:v>
                </c:pt>
                <c:pt idx="212">
                  <c:v>63.288534955796209</c:v>
                </c:pt>
                <c:pt idx="213">
                  <c:v>114.21974784844303</c:v>
                </c:pt>
                <c:pt idx="214">
                  <c:v>154.32163642182005</c:v>
                </c:pt>
                <c:pt idx="215">
                  <c:v>174.22862639235868</c:v>
                </c:pt>
                <c:pt idx="216">
                  <c:v>166.6485300817055</c:v>
                </c:pt>
                <c:pt idx="217">
                  <c:v>129.70495515432987</c:v>
                </c:pt>
                <c:pt idx="218">
                  <c:v>62.114237565798881</c:v>
                </c:pt>
                <c:pt idx="219">
                  <c:v>-24.01250386840395</c:v>
                </c:pt>
                <c:pt idx="220">
                  <c:v>-96.09952280341102</c:v>
                </c:pt>
                <c:pt idx="221">
                  <c:v>-133.73932198814322</c:v>
                </c:pt>
                <c:pt idx="222">
                  <c:v>-146.30161535143407</c:v>
                </c:pt>
                <c:pt idx="223">
                  <c:v>-151.32312652784162</c:v>
                </c:pt>
                <c:pt idx="224">
                  <c:v>-149.58310595477434</c:v>
                </c:pt>
                <c:pt idx="225">
                  <c:v>-124.12804513453767</c:v>
                </c:pt>
                <c:pt idx="226">
                  <c:v>-64.457291293883287</c:v>
                </c:pt>
                <c:pt idx="227">
                  <c:v>11.225786730090022</c:v>
                </c:pt>
                <c:pt idx="228">
                  <c:v>67.720363624771664</c:v>
                </c:pt>
                <c:pt idx="229">
                  <c:v>84.908872649751714</c:v>
                </c:pt>
                <c:pt idx="230">
                  <c:v>73.022805437102491</c:v>
                </c:pt>
                <c:pt idx="231">
                  <c:v>57.06862557330637</c:v>
                </c:pt>
                <c:pt idx="232">
                  <c:v>50.425047658240423</c:v>
                </c:pt>
                <c:pt idx="233">
                  <c:v>45.871646141650039</c:v>
                </c:pt>
                <c:pt idx="234">
                  <c:v>22.693843217672327</c:v>
                </c:pt>
                <c:pt idx="235">
                  <c:v>-25.127570452272057</c:v>
                </c:pt>
                <c:pt idx="236">
                  <c:v>-66.3966408879851</c:v>
                </c:pt>
                <c:pt idx="237">
                  <c:v>-66.680710414537657</c:v>
                </c:pt>
                <c:pt idx="238">
                  <c:v>-28.386804292415263</c:v>
                </c:pt>
                <c:pt idx="239">
                  <c:v>17.329073388280719</c:v>
                </c:pt>
                <c:pt idx="240">
                  <c:v>45.630008383561062</c:v>
                </c:pt>
                <c:pt idx="241">
                  <c:v>61.737939174459939</c:v>
                </c:pt>
                <c:pt idx="242">
                  <c:v>83.834912717764425</c:v>
                </c:pt>
                <c:pt idx="243">
                  <c:v>102.29553274797732</c:v>
                </c:pt>
                <c:pt idx="244">
                  <c:v>93.08872621467431</c:v>
                </c:pt>
                <c:pt idx="245">
                  <c:v>55.862932657118407</c:v>
                </c:pt>
                <c:pt idx="246">
                  <c:v>5.0561273949770538</c:v>
                </c:pt>
                <c:pt idx="247">
                  <c:v>-45.799074953769832</c:v>
                </c:pt>
                <c:pt idx="248">
                  <c:v>-91.5937211306981</c:v>
                </c:pt>
                <c:pt idx="249">
                  <c:v>-135.01058965375259</c:v>
                </c:pt>
                <c:pt idx="250">
                  <c:v>-166.74882199716831</c:v>
                </c:pt>
                <c:pt idx="251">
                  <c:v>-166.59795387058676</c:v>
                </c:pt>
                <c:pt idx="252">
                  <c:v>-128.15305210405162</c:v>
                </c:pt>
                <c:pt idx="253">
                  <c:v>-66.620402991648234</c:v>
                </c:pt>
                <c:pt idx="254">
                  <c:v>-5.7652086806983327</c:v>
                </c:pt>
                <c:pt idx="255">
                  <c:v>40.106190922036404</c:v>
                </c:pt>
                <c:pt idx="256">
                  <c:v>70.165487995305</c:v>
                </c:pt>
                <c:pt idx="257">
                  <c:v>84.539262835093041</c:v>
                </c:pt>
                <c:pt idx="258">
                  <c:v>78.624320446422047</c:v>
                </c:pt>
                <c:pt idx="259">
                  <c:v>49.737698360873232</c:v>
                </c:pt>
                <c:pt idx="260">
                  <c:v>1.0038286754195695</c:v>
                </c:pt>
                <c:pt idx="261">
                  <c:v>-55.982671752364055</c:v>
                </c:pt>
                <c:pt idx="262">
                  <c:v>-103.82989720922824</c:v>
                </c:pt>
                <c:pt idx="263">
                  <c:v>-127.56655315303831</c:v>
                </c:pt>
                <c:pt idx="264">
                  <c:v>-125.29965007296283</c:v>
                </c:pt>
                <c:pt idx="265">
                  <c:v>-109.28412322008549</c:v>
                </c:pt>
                <c:pt idx="266">
                  <c:v>-83.217494110168531</c:v>
                </c:pt>
                <c:pt idx="267">
                  <c:v>-39.981194082440197</c:v>
                </c:pt>
                <c:pt idx="268">
                  <c:v>16.898748268687267</c:v>
                </c:pt>
                <c:pt idx="269">
                  <c:v>69.801924288145116</c:v>
                </c:pt>
                <c:pt idx="270">
                  <c:v>99.760953091358388</c:v>
                </c:pt>
                <c:pt idx="271">
                  <c:v>101.12920426165203</c:v>
                </c:pt>
                <c:pt idx="272">
                  <c:v>83.30488002811741</c:v>
                </c:pt>
                <c:pt idx="273">
                  <c:v>57.14900171394104</c:v>
                </c:pt>
                <c:pt idx="274">
                  <c:v>25.458651556011283</c:v>
                </c:pt>
                <c:pt idx="275">
                  <c:v>-11.873193747125661</c:v>
                </c:pt>
                <c:pt idx="276">
                  <c:v>-48.322532709777377</c:v>
                </c:pt>
                <c:pt idx="277">
                  <c:v>-71.11185026277586</c:v>
                </c:pt>
                <c:pt idx="278">
                  <c:v>-70.797216503154374</c:v>
                </c:pt>
                <c:pt idx="279">
                  <c:v>-47.377379206273972</c:v>
                </c:pt>
                <c:pt idx="280">
                  <c:v>-8.5943184052306734</c:v>
                </c:pt>
                <c:pt idx="281">
                  <c:v>36.36854179454749</c:v>
                </c:pt>
                <c:pt idx="282">
                  <c:v>81.119597858291229</c:v>
                </c:pt>
                <c:pt idx="283">
                  <c:v>117.99104629900859</c:v>
                </c:pt>
                <c:pt idx="284">
                  <c:v>135.26229292849933</c:v>
                </c:pt>
                <c:pt idx="285">
                  <c:v>125.2763603129446</c:v>
                </c:pt>
                <c:pt idx="286">
                  <c:v>91.989262866176077</c:v>
                </c:pt>
                <c:pt idx="287">
                  <c:v>46.619457266928116</c:v>
                </c:pt>
                <c:pt idx="288">
                  <c:v>-1.6112205639650838</c:v>
                </c:pt>
                <c:pt idx="289">
                  <c:v>-48.229623145168404</c:v>
                </c:pt>
                <c:pt idx="290">
                  <c:v>-89.010320505470688</c:v>
                </c:pt>
                <c:pt idx="291">
                  <c:v>-114.07141912359904</c:v>
                </c:pt>
                <c:pt idx="292">
                  <c:v>-111.19720945481036</c:v>
                </c:pt>
                <c:pt idx="293">
                  <c:v>-78.298572633766256</c:v>
                </c:pt>
                <c:pt idx="294">
                  <c:v>-28.21822308578059</c:v>
                </c:pt>
                <c:pt idx="295">
                  <c:v>21.311425175105914</c:v>
                </c:pt>
                <c:pt idx="296">
                  <c:v>59.247748083434331</c:v>
                </c:pt>
                <c:pt idx="297">
                  <c:v>83.668370652340585</c:v>
                </c:pt>
                <c:pt idx="298">
                  <c:v>95.988163893872979</c:v>
                </c:pt>
                <c:pt idx="299">
                  <c:v>94.447549336122236</c:v>
                </c:pt>
                <c:pt idx="300">
                  <c:v>73.291027827583477</c:v>
                </c:pt>
                <c:pt idx="301">
                  <c:v>30.521303404626707</c:v>
                </c:pt>
                <c:pt idx="302">
                  <c:v>-23.963086057049424</c:v>
                </c:pt>
                <c:pt idx="303">
                  <c:v>-70.242621139031215</c:v>
                </c:pt>
                <c:pt idx="304">
                  <c:v>-91.288703230154326</c:v>
                </c:pt>
                <c:pt idx="305">
                  <c:v>-86.187700664268789</c:v>
                </c:pt>
                <c:pt idx="306">
                  <c:v>-68.052683003972319</c:v>
                </c:pt>
                <c:pt idx="307">
                  <c:v>-46.914943080470394</c:v>
                </c:pt>
                <c:pt idx="308">
                  <c:v>-19.095435493123247</c:v>
                </c:pt>
                <c:pt idx="309">
                  <c:v>21.471648475128621</c:v>
                </c:pt>
                <c:pt idx="310">
                  <c:v>68.057992185214005</c:v>
                </c:pt>
                <c:pt idx="311">
                  <c:v>102.12813005924832</c:v>
                </c:pt>
                <c:pt idx="312">
                  <c:v>106.42365417890096</c:v>
                </c:pt>
                <c:pt idx="313">
                  <c:v>78.979006493101465</c:v>
                </c:pt>
                <c:pt idx="314">
                  <c:v>35.580792426335783</c:v>
                </c:pt>
                <c:pt idx="315">
                  <c:v>-4.4825152384857843</c:v>
                </c:pt>
                <c:pt idx="316">
                  <c:v>-33.836334863263588</c:v>
                </c:pt>
                <c:pt idx="317">
                  <c:v>-57.307823754345222</c:v>
                </c:pt>
                <c:pt idx="318">
                  <c:v>-78.723614617108879</c:v>
                </c:pt>
                <c:pt idx="319">
                  <c:v>-90.152803718350995</c:v>
                </c:pt>
                <c:pt idx="320">
                  <c:v>-77.891702156458095</c:v>
                </c:pt>
                <c:pt idx="321">
                  <c:v>-38.922481201166484</c:v>
                </c:pt>
                <c:pt idx="322">
                  <c:v>12.535923480770839</c:v>
                </c:pt>
                <c:pt idx="323">
                  <c:v>54.732032895203105</c:v>
                </c:pt>
                <c:pt idx="324">
                  <c:v>73.836402939394404</c:v>
                </c:pt>
                <c:pt idx="325">
                  <c:v>71.568284922930815</c:v>
                </c:pt>
                <c:pt idx="326">
                  <c:v>58.945472839659871</c:v>
                </c:pt>
                <c:pt idx="327">
                  <c:v>42.010347398920246</c:v>
                </c:pt>
                <c:pt idx="328">
                  <c:v>16.590983769972738</c:v>
                </c:pt>
                <c:pt idx="329">
                  <c:v>-20.795373370489056</c:v>
                </c:pt>
                <c:pt idx="330">
                  <c:v>-61.503751393914946</c:v>
                </c:pt>
                <c:pt idx="331">
                  <c:v>-87.121256585002257</c:v>
                </c:pt>
                <c:pt idx="332">
                  <c:v>-85.850719198332882</c:v>
                </c:pt>
                <c:pt idx="333">
                  <c:v>-62.29329656390054</c:v>
                </c:pt>
                <c:pt idx="334">
                  <c:v>-29.021896475248493</c:v>
                </c:pt>
                <c:pt idx="335">
                  <c:v>3.7889313755620284</c:v>
                </c:pt>
                <c:pt idx="336">
                  <c:v>32.120114544854225</c:v>
                </c:pt>
                <c:pt idx="337">
                  <c:v>55.532740884207797</c:v>
                </c:pt>
                <c:pt idx="338">
                  <c:v>71.365260662988234</c:v>
                </c:pt>
                <c:pt idx="339">
                  <c:v>73.33934866608142</c:v>
                </c:pt>
                <c:pt idx="340">
                  <c:v>57.119918904404727</c:v>
                </c:pt>
                <c:pt idx="341">
                  <c:v>26.465513082187179</c:v>
                </c:pt>
                <c:pt idx="342">
                  <c:v>-6.6051999145515587</c:v>
                </c:pt>
                <c:pt idx="343">
                  <c:v>-29.718536174991502</c:v>
                </c:pt>
                <c:pt idx="344">
                  <c:v>-41.106275508551775</c:v>
                </c:pt>
                <c:pt idx="345">
                  <c:v>-47.265704660377807</c:v>
                </c:pt>
                <c:pt idx="346">
                  <c:v>-48.397444561593723</c:v>
                </c:pt>
                <c:pt idx="347">
                  <c:v>-36.925010222645447</c:v>
                </c:pt>
                <c:pt idx="348">
                  <c:v>-10.295903605479758</c:v>
                </c:pt>
                <c:pt idx="349">
                  <c:v>21.749229985500765</c:v>
                </c:pt>
                <c:pt idx="350">
                  <c:v>43.096021291233988</c:v>
                </c:pt>
                <c:pt idx="351">
                  <c:v>44.95243952979213</c:v>
                </c:pt>
                <c:pt idx="352">
                  <c:v>32.937540470481991</c:v>
                </c:pt>
                <c:pt idx="353">
                  <c:v>19.333319655156288</c:v>
                </c:pt>
                <c:pt idx="354">
                  <c:v>9.2716328727297981</c:v>
                </c:pt>
                <c:pt idx="355">
                  <c:v>-2.2064819073392163</c:v>
                </c:pt>
                <c:pt idx="356">
                  <c:v>-19.561538659899384</c:v>
                </c:pt>
                <c:pt idx="357">
                  <c:v>-37.425137396256915</c:v>
                </c:pt>
                <c:pt idx="358">
                  <c:v>-44.972794489541883</c:v>
                </c:pt>
                <c:pt idx="359">
                  <c:v>-37.166753615676498</c:v>
                </c:pt>
                <c:pt idx="360">
                  <c:v>-18.165671260955527</c:v>
                </c:pt>
                <c:pt idx="361">
                  <c:v>3.5273125815677426</c:v>
                </c:pt>
                <c:pt idx="362">
                  <c:v>19.998568829670926</c:v>
                </c:pt>
                <c:pt idx="363">
                  <c:v>27.858429326675655</c:v>
                </c:pt>
                <c:pt idx="364">
                  <c:v>29.501637645297485</c:v>
                </c:pt>
                <c:pt idx="365">
                  <c:v>28.232740014771984</c:v>
                </c:pt>
                <c:pt idx="366">
                  <c:v>23.758001795113401</c:v>
                </c:pt>
                <c:pt idx="367">
                  <c:v>13.998872718272297</c:v>
                </c:pt>
                <c:pt idx="368">
                  <c:v>-0.64333461143986437</c:v>
                </c:pt>
                <c:pt idx="369">
                  <c:v>-16.182939112718493</c:v>
                </c:pt>
                <c:pt idx="370">
                  <c:v>-26.870855173852529</c:v>
                </c:pt>
                <c:pt idx="371">
                  <c:v>-27.696921654268714</c:v>
                </c:pt>
                <c:pt idx="372">
                  <c:v>-17.541621238779495</c:v>
                </c:pt>
                <c:pt idx="373">
                  <c:v>-1.2130449411749904</c:v>
                </c:pt>
                <c:pt idx="374">
                  <c:v>13.015646985039005</c:v>
                </c:pt>
                <c:pt idx="375">
                  <c:v>20.694900759619038</c:v>
                </c:pt>
                <c:pt idx="376">
                  <c:v>24.513248666635686</c:v>
                </c:pt>
                <c:pt idx="377">
                  <c:v>28.167802797377238</c:v>
                </c:pt>
                <c:pt idx="378">
                  <c:v>30.343902892199608</c:v>
                </c:pt>
                <c:pt idx="379">
                  <c:v>25.804338888603411</c:v>
                </c:pt>
                <c:pt idx="380">
                  <c:v>12.279512598097213</c:v>
                </c:pt>
                <c:pt idx="381">
                  <c:v>-4.9384073485349766</c:v>
                </c:pt>
                <c:pt idx="382">
                  <c:v>-16.651262931608613</c:v>
                </c:pt>
                <c:pt idx="383">
                  <c:v>-17.574451152867773</c:v>
                </c:pt>
                <c:pt idx="384">
                  <c:v>-10.493204398011875</c:v>
                </c:pt>
                <c:pt idx="385">
                  <c:v>-1.6034960280172879</c:v>
                </c:pt>
                <c:pt idx="386">
                  <c:v>7.3563102249621259</c:v>
                </c:pt>
                <c:pt idx="387">
                  <c:v>19.551286178523608</c:v>
                </c:pt>
                <c:pt idx="388">
                  <c:v>34.131579893539339</c:v>
                </c:pt>
                <c:pt idx="389">
                  <c:v>44.26671222717674</c:v>
                </c:pt>
                <c:pt idx="390">
                  <c:v>44.118554204954769</c:v>
                </c:pt>
                <c:pt idx="391">
                  <c:v>32.038939553257045</c:v>
                </c:pt>
                <c:pt idx="392">
                  <c:v>12.246797679366463</c:v>
                </c:pt>
                <c:pt idx="393">
                  <c:v>-8.32375981383084</c:v>
                </c:pt>
                <c:pt idx="394">
                  <c:v>-26.025246303383909</c:v>
                </c:pt>
                <c:pt idx="395">
                  <c:v>-40.737836974300009</c:v>
                </c:pt>
                <c:pt idx="396">
                  <c:v>-52.045688454448616</c:v>
                </c:pt>
                <c:pt idx="397">
                  <c:v>-56.831111942046007</c:v>
                </c:pt>
                <c:pt idx="398">
                  <c:v>-49.835617745532623</c:v>
                </c:pt>
                <c:pt idx="399">
                  <c:v>-28.470183635289963</c:v>
                </c:pt>
                <c:pt idx="400">
                  <c:v>-0.46724665873091809</c:v>
                </c:pt>
                <c:pt idx="401">
                  <c:v>20.337811971324761</c:v>
                </c:pt>
                <c:pt idx="402">
                  <c:v>28.243896931434858</c:v>
                </c:pt>
                <c:pt idx="403">
                  <c:v>28.894538854807642</c:v>
                </c:pt>
                <c:pt idx="404">
                  <c:v>27.846735339215861</c:v>
                </c:pt>
                <c:pt idx="405">
                  <c:v>22.466460349506626</c:v>
                </c:pt>
                <c:pt idx="406">
                  <c:v>7.0235692434214592</c:v>
                </c:pt>
                <c:pt idx="407">
                  <c:v>-17.920963893313136</c:v>
                </c:pt>
                <c:pt idx="408">
                  <c:v>-42.751214466311716</c:v>
                </c:pt>
                <c:pt idx="409">
                  <c:v>-55.994915170703301</c:v>
                </c:pt>
                <c:pt idx="410">
                  <c:v>-53.823406456910028</c:v>
                </c:pt>
                <c:pt idx="411">
                  <c:v>-41.362807104944693</c:v>
                </c:pt>
                <c:pt idx="412">
                  <c:v>-25.575490604423258</c:v>
                </c:pt>
                <c:pt idx="413">
                  <c:v>-9.0020668778667829</c:v>
                </c:pt>
                <c:pt idx="414">
                  <c:v>9.6589732824189873</c:v>
                </c:pt>
                <c:pt idx="415">
                  <c:v>30.407888784751222</c:v>
                </c:pt>
                <c:pt idx="416">
                  <c:v>48.057301535784141</c:v>
                </c:pt>
                <c:pt idx="417">
                  <c:v>54.984306004973284</c:v>
                </c:pt>
                <c:pt idx="418">
                  <c:v>48.087712469457045</c:v>
                </c:pt>
                <c:pt idx="419">
                  <c:v>31.619419556647919</c:v>
                </c:pt>
                <c:pt idx="420">
                  <c:v>13.018009234659671</c:v>
                </c:pt>
                <c:pt idx="421">
                  <c:v>-2.8411329968225214</c:v>
                </c:pt>
                <c:pt idx="422">
                  <c:v>-15.814677742087444</c:v>
                </c:pt>
                <c:pt idx="423">
                  <c:v>-26.59276297317264</c:v>
                </c:pt>
                <c:pt idx="424">
                  <c:v>-32.560335463648968</c:v>
                </c:pt>
                <c:pt idx="425">
                  <c:v>-28.965733238520389</c:v>
                </c:pt>
                <c:pt idx="426">
                  <c:v>-18.77907997910059</c:v>
                </c:pt>
                <c:pt idx="427">
                  <c:v>-13.171490037602659</c:v>
                </c:pt>
                <c:pt idx="428">
                  <c:v>-14.934609890486463</c:v>
                </c:pt>
                <c:pt idx="429">
                  <c:v>-17.683610408187754</c:v>
                </c:pt>
                <c:pt idx="430">
                  <c:v>-18.327039295605701</c:v>
                </c:pt>
                <c:pt idx="431">
                  <c:v>-20.53663635961226</c:v>
                </c:pt>
                <c:pt idx="432">
                  <c:v>-28.734805699833412</c:v>
                </c:pt>
                <c:pt idx="433">
                  <c:v>-40.92297575729026</c:v>
                </c:pt>
                <c:pt idx="434">
                  <c:v>-48.699533882166783</c:v>
                </c:pt>
                <c:pt idx="435">
                  <c:v>-44.531518768845466</c:v>
                </c:pt>
                <c:pt idx="436">
                  <c:v>-28.459160385191961</c:v>
                </c:pt>
                <c:pt idx="437">
                  <c:v>-8.1951259351502177</c:v>
                </c:pt>
                <c:pt idx="438">
                  <c:v>7.4701307505847261</c:v>
                </c:pt>
                <c:pt idx="439">
                  <c:v>16.421053459129453</c:v>
                </c:pt>
                <c:pt idx="440">
                  <c:v>23.499262114413089</c:v>
                </c:pt>
                <c:pt idx="441">
                  <c:v>31.827941881650638</c:v>
                </c:pt>
                <c:pt idx="442">
                  <c:v>36.123897504168653</c:v>
                </c:pt>
                <c:pt idx="443">
                  <c:v>29.57808939104676</c:v>
                </c:pt>
                <c:pt idx="444">
                  <c:v>14.641521555090822</c:v>
                </c:pt>
                <c:pt idx="445">
                  <c:v>1.5202216980127616</c:v>
                </c:pt>
                <c:pt idx="446">
                  <c:v>-1.2619235246527367</c:v>
                </c:pt>
                <c:pt idx="447">
                  <c:v>7.9910280689445656</c:v>
                </c:pt>
                <c:pt idx="448">
                  <c:v>21.619025741667919</c:v>
                </c:pt>
                <c:pt idx="449">
                  <c:v>21.550300885630591</c:v>
                </c:pt>
                <c:pt idx="450">
                  <c:v>4.9796684186674529</c:v>
                </c:pt>
                <c:pt idx="451">
                  <c:v>-5.6333641041684057</c:v>
                </c:pt>
                <c:pt idx="452">
                  <c:v>1.6874023529167452</c:v>
                </c:pt>
                <c:pt idx="453">
                  <c:v>9.6973050661891733</c:v>
                </c:pt>
                <c:pt idx="454">
                  <c:v>-3.4821831989651102</c:v>
                </c:pt>
                <c:pt idx="455">
                  <c:v>-34.2982576233873</c:v>
                </c:pt>
                <c:pt idx="456">
                  <c:v>-59.567668803796579</c:v>
                </c:pt>
                <c:pt idx="457">
                  <c:v>-61.762841195253564</c:v>
                </c:pt>
                <c:pt idx="458">
                  <c:v>-42.060480633886122</c:v>
                </c:pt>
                <c:pt idx="459">
                  <c:v>-15.455774528932197</c:v>
                </c:pt>
                <c:pt idx="460">
                  <c:v>6.2762014845655472</c:v>
                </c:pt>
                <c:pt idx="461">
                  <c:v>26.42081522333762</c:v>
                </c:pt>
                <c:pt idx="462">
                  <c:v>50.585752771692725</c:v>
                </c:pt>
                <c:pt idx="463">
                  <c:v>72.565793873627584</c:v>
                </c:pt>
                <c:pt idx="464">
                  <c:v>83.940588885029058</c:v>
                </c:pt>
                <c:pt idx="465">
                  <c:v>79.958643875021025</c:v>
                </c:pt>
                <c:pt idx="466">
                  <c:v>57.545507636154824</c:v>
                </c:pt>
                <c:pt idx="467">
                  <c:v>19.575835576068748</c:v>
                </c:pt>
                <c:pt idx="468">
                  <c:v>-25.099983461917187</c:v>
                </c:pt>
                <c:pt idx="469">
                  <c:v>-66.590567818438871</c:v>
                </c:pt>
                <c:pt idx="470">
                  <c:v>-97.260096782214163</c:v>
                </c:pt>
                <c:pt idx="471">
                  <c:v>-111.36321846979929</c:v>
                </c:pt>
                <c:pt idx="472">
                  <c:v>-105.13368724608299</c:v>
                </c:pt>
                <c:pt idx="473">
                  <c:v>-78.773489221457851</c:v>
                </c:pt>
                <c:pt idx="474">
                  <c:v>-36.087531692315352</c:v>
                </c:pt>
                <c:pt idx="475">
                  <c:v>17.693325071707811</c:v>
                </c:pt>
                <c:pt idx="476">
                  <c:v>75.17362477560367</c:v>
                </c:pt>
                <c:pt idx="477">
                  <c:v>117.04433173488395</c:v>
                </c:pt>
                <c:pt idx="478">
                  <c:v>125.63600319134295</c:v>
                </c:pt>
                <c:pt idx="479">
                  <c:v>107.22195472708918</c:v>
                </c:pt>
                <c:pt idx="480">
                  <c:v>76.544406099602966</c:v>
                </c:pt>
                <c:pt idx="481">
                  <c:v>38.673590732710089</c:v>
                </c:pt>
                <c:pt idx="482">
                  <c:v>-6.9127009192538438</c:v>
                </c:pt>
                <c:pt idx="483">
                  <c:v>-55.038221578963842</c:v>
                </c:pt>
                <c:pt idx="484">
                  <c:v>-95.707354760923266</c:v>
                </c:pt>
                <c:pt idx="485">
                  <c:v>-118.44439123403929</c:v>
                </c:pt>
                <c:pt idx="486">
                  <c:v>-110.63750918454055</c:v>
                </c:pt>
                <c:pt idx="487">
                  <c:v>-69.568087380849335</c:v>
                </c:pt>
                <c:pt idx="488">
                  <c:v>-12.260492552622978</c:v>
                </c:pt>
                <c:pt idx="489">
                  <c:v>38.399276911340735</c:v>
                </c:pt>
                <c:pt idx="490">
                  <c:v>71.978442182128035</c:v>
                </c:pt>
                <c:pt idx="491">
                  <c:v>92.269782795404126</c:v>
                </c:pt>
                <c:pt idx="492">
                  <c:v>104.35122758051989</c:v>
                </c:pt>
                <c:pt idx="493">
                  <c:v>104.50877253843092</c:v>
                </c:pt>
                <c:pt idx="494">
                  <c:v>83.404534493932061</c:v>
                </c:pt>
                <c:pt idx="495">
                  <c:v>38.613810684304056</c:v>
                </c:pt>
                <c:pt idx="496">
                  <c:v>-17.397227284434056</c:v>
                </c:pt>
                <c:pt idx="497">
                  <c:v>-63.288683318484722</c:v>
                </c:pt>
                <c:pt idx="498">
                  <c:v>-86.171396051367054</c:v>
                </c:pt>
                <c:pt idx="499">
                  <c:v>-89.408537968114871</c:v>
                </c:pt>
                <c:pt idx="500">
                  <c:v>-79.871164413471519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8A-4971-B374-2C4591954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19112"/>
        <c:axId val="224519504"/>
      </c:scatterChart>
      <c:valAx>
        <c:axId val="224519112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519504"/>
        <c:crosses val="autoZero"/>
        <c:crossBetween val="midCat"/>
      </c:valAx>
      <c:valAx>
        <c:axId val="224519504"/>
        <c:scaling>
          <c:orientation val="minMax"/>
          <c:max val="400"/>
          <c:min val="-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519112"/>
        <c:crosses val="autoZero"/>
        <c:crossBetween val="midCat"/>
        <c:majorUnit val="100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頂部</a:t>
            </a:r>
            <a:r>
              <a:rPr lang="en-US" altLang="ja-JP"/>
              <a:t>(</a:t>
            </a:r>
            <a:r>
              <a:rPr lang="ja-JP" altLang="en-US"/>
              <a:t>赤</a:t>
            </a:r>
            <a:r>
              <a:rPr lang="en-US" altLang="ja-JP"/>
              <a:t>)</a:t>
            </a:r>
            <a:r>
              <a:rPr lang="ja-JP" altLang="en-US"/>
              <a:t>，中間部</a:t>
            </a:r>
            <a:r>
              <a:rPr lang="en-US" altLang="ja-JP"/>
              <a:t>(</a:t>
            </a:r>
            <a:r>
              <a:rPr lang="ja-JP" altLang="en-US"/>
              <a:t>青</a:t>
            </a:r>
            <a:r>
              <a:rPr lang="en-US" altLang="ja-JP"/>
              <a:t>)</a:t>
            </a:r>
            <a:r>
              <a:rPr lang="ja-JP" altLang="en-US"/>
              <a:t>の加速度応答比較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calculation!$J$17</c:f>
              <c:strCache>
                <c:ptCount val="1"/>
                <c:pt idx="0">
                  <c:v>(cm/s2)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calculation!$B$18:$B$518</c:f>
              <c:numCache>
                <c:formatCode>0.000_ </c:formatCode>
                <c:ptCount val="5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calculation!$J$18:$J$518</c:f>
              <c:numCache>
                <c:formatCode>0.000_ </c:formatCode>
                <c:ptCount val="501"/>
                <c:pt idx="0">
                  <c:v>-8.2323176789574348E-3</c:v>
                </c:pt>
                <c:pt idx="1">
                  <c:v>-0.113125668333518</c:v>
                </c:pt>
                <c:pt idx="2">
                  <c:v>-0.57941348470362719</c:v>
                </c:pt>
                <c:pt idx="3">
                  <c:v>-1.6985173826214215</c:v>
                </c:pt>
                <c:pt idx="4">
                  <c:v>-3.386207924751186</c:v>
                </c:pt>
                <c:pt idx="5">
                  <c:v>-5.0608508845613258</c:v>
                </c:pt>
                <c:pt idx="6">
                  <c:v>-6.0966776072711353</c:v>
                </c:pt>
                <c:pt idx="7">
                  <c:v>-6.3573980719930105</c:v>
                </c:pt>
                <c:pt idx="8">
                  <c:v>-6.1611840923338814</c:v>
                </c:pt>
                <c:pt idx="9">
                  <c:v>-5.7426387276319364</c:v>
                </c:pt>
                <c:pt idx="10">
                  <c:v>-4.9111591228374092</c:v>
                </c:pt>
                <c:pt idx="11">
                  <c:v>-3.380968133683167</c:v>
                </c:pt>
                <c:pt idx="12">
                  <c:v>-1.437085310249671</c:v>
                </c:pt>
                <c:pt idx="13">
                  <c:v>-9.8844356059226257E-2</c:v>
                </c:pt>
                <c:pt idx="14">
                  <c:v>-0.38810317549005902</c:v>
                </c:pt>
                <c:pt idx="15">
                  <c:v>-2.3429729912790149</c:v>
                </c:pt>
                <c:pt idx="16">
                  <c:v>-4.8430702264088303</c:v>
                </c:pt>
                <c:pt idx="17">
                  <c:v>-6.4906027684571646</c:v>
                </c:pt>
                <c:pt idx="18">
                  <c:v>-6.64467172707998</c:v>
                </c:pt>
                <c:pt idx="19">
                  <c:v>-5.6312033324581208</c:v>
                </c:pt>
                <c:pt idx="20">
                  <c:v>-4.1764079859966063</c:v>
                </c:pt>
                <c:pt idx="21">
                  <c:v>-2.8664204397352604</c:v>
                </c:pt>
                <c:pt idx="22">
                  <c:v>-2.0694337575022086</c:v>
                </c:pt>
                <c:pt idx="23">
                  <c:v>-1.9678179864790803</c:v>
                </c:pt>
                <c:pt idx="24">
                  <c:v>-2.3078205042923621</c:v>
                </c:pt>
                <c:pt idx="25">
                  <c:v>-2.2047854499634933</c:v>
                </c:pt>
                <c:pt idx="26">
                  <c:v>-0.71537173510234719</c:v>
                </c:pt>
                <c:pt idx="27">
                  <c:v>1.9274229690421838</c:v>
                </c:pt>
                <c:pt idx="28">
                  <c:v>3.8747360204831169</c:v>
                </c:pt>
                <c:pt idx="29">
                  <c:v>3.0595162456100411</c:v>
                </c:pt>
                <c:pt idx="30">
                  <c:v>-0.89408655752528166</c:v>
                </c:pt>
                <c:pt idx="31">
                  <c:v>-6.420076161394455</c:v>
                </c:pt>
                <c:pt idx="32">
                  <c:v>-11.562389430892361</c:v>
                </c:pt>
                <c:pt idx="33">
                  <c:v>-15.356592316714606</c:v>
                </c:pt>
                <c:pt idx="34">
                  <c:v>-17.603423802677479</c:v>
                </c:pt>
                <c:pt idx="35">
                  <c:v>-17.898077414537696</c:v>
                </c:pt>
                <c:pt idx="36">
                  <c:v>-15.513459987698367</c:v>
                </c:pt>
                <c:pt idx="37">
                  <c:v>-10.235870053219912</c:v>
                </c:pt>
                <c:pt idx="38">
                  <c:v>-2.9537784467849724</c:v>
                </c:pt>
                <c:pt idx="39">
                  <c:v>4.7922077195366262</c:v>
                </c:pt>
                <c:pt idx="40">
                  <c:v>11.786855824566761</c:v>
                </c:pt>
                <c:pt idx="41">
                  <c:v>17.532291159140378</c:v>
                </c:pt>
                <c:pt idx="42">
                  <c:v>21.735988459167523</c:v>
                </c:pt>
                <c:pt idx="43">
                  <c:v>23.832371646038705</c:v>
                </c:pt>
                <c:pt idx="44">
                  <c:v>23.367708011625233</c:v>
                </c:pt>
                <c:pt idx="45">
                  <c:v>20.638563318974821</c:v>
                </c:pt>
                <c:pt idx="46">
                  <c:v>16.534757370616397</c:v>
                </c:pt>
                <c:pt idx="47">
                  <c:v>11.764038786163715</c:v>
                </c:pt>
                <c:pt idx="48">
                  <c:v>6.5098568731566466</c:v>
                </c:pt>
                <c:pt idx="49">
                  <c:v>1.0341093258204097</c:v>
                </c:pt>
                <c:pt idx="50">
                  <c:v>-3.4199360889037731</c:v>
                </c:pt>
                <c:pt idx="51">
                  <c:v>-4.6594276823926855</c:v>
                </c:pt>
                <c:pt idx="52">
                  <c:v>-0.86039622451071196</c:v>
                </c:pt>
                <c:pt idx="53">
                  <c:v>7.9878254440981173</c:v>
                </c:pt>
                <c:pt idx="54">
                  <c:v>19.799402702885796</c:v>
                </c:pt>
                <c:pt idx="55">
                  <c:v>31.308861841790904</c:v>
                </c:pt>
                <c:pt idx="56">
                  <c:v>39.310311699805325</c:v>
                </c:pt>
                <c:pt idx="57">
                  <c:v>41.522455328788354</c:v>
                </c:pt>
                <c:pt idx="58">
                  <c:v>36.916528149849057</c:v>
                </c:pt>
                <c:pt idx="59">
                  <c:v>25.304773841128178</c:v>
                </c:pt>
                <c:pt idx="60">
                  <c:v>6.5741323883185991</c:v>
                </c:pt>
                <c:pt idx="61">
                  <c:v>-18.625573957011113</c:v>
                </c:pt>
                <c:pt idx="62">
                  <c:v>-46.383456675545119</c:v>
                </c:pt>
                <c:pt idx="63">
                  <c:v>-68.567055885635085</c:v>
                </c:pt>
                <c:pt idx="64">
                  <c:v>-76.197012796169503</c:v>
                </c:pt>
                <c:pt idx="65">
                  <c:v>-64.910000332868464</c:v>
                </c:pt>
                <c:pt idx="66">
                  <c:v>-37.555867325801806</c:v>
                </c:pt>
                <c:pt idx="67">
                  <c:v>-1.7842808907347507</c:v>
                </c:pt>
                <c:pt idx="68">
                  <c:v>34.700664016102607</c:v>
                </c:pt>
                <c:pt idx="69">
                  <c:v>66.900476747044948</c:v>
                </c:pt>
                <c:pt idx="70">
                  <c:v>91.805114322213939</c:v>
                </c:pt>
                <c:pt idx="71">
                  <c:v>106.51605989864285</c:v>
                </c:pt>
                <c:pt idx="72">
                  <c:v>108.1289743922874</c:v>
                </c:pt>
                <c:pt idx="73">
                  <c:v>95.350401999391579</c:v>
                </c:pt>
                <c:pt idx="74">
                  <c:v>69.718677242895666</c:v>
                </c:pt>
                <c:pt idx="75">
                  <c:v>35.580829745361044</c:v>
                </c:pt>
                <c:pt idx="76">
                  <c:v>-0.47943631794932884</c:v>
                </c:pt>
                <c:pt idx="77">
                  <c:v>-30.665566039568926</c:v>
                </c:pt>
                <c:pt idx="78">
                  <c:v>-47.94369812771248</c:v>
                </c:pt>
                <c:pt idx="79">
                  <c:v>-48.311022395509291</c:v>
                </c:pt>
                <c:pt idx="80">
                  <c:v>-31.796014042225373</c:v>
                </c:pt>
                <c:pt idx="81">
                  <c:v>-2.3453824332368107</c:v>
                </c:pt>
                <c:pt idx="82">
                  <c:v>31.093235940593615</c:v>
                </c:pt>
                <c:pt idx="83">
                  <c:v>53.459200874668142</c:v>
                </c:pt>
                <c:pt idx="84">
                  <c:v>48.844754627405742</c:v>
                </c:pt>
                <c:pt idx="85">
                  <c:v>12.171141245675365</c:v>
                </c:pt>
                <c:pt idx="86">
                  <c:v>-44.437036380597306</c:v>
                </c:pt>
                <c:pt idx="87">
                  <c:v>-99.128608998017924</c:v>
                </c:pt>
                <c:pt idx="88">
                  <c:v>-135.07170658808027</c:v>
                </c:pt>
                <c:pt idx="89">
                  <c:v>-148.63392409635006</c:v>
                </c:pt>
                <c:pt idx="90">
                  <c:v>-144.99149519433112</c:v>
                </c:pt>
                <c:pt idx="91">
                  <c:v>-128.24017273705914</c:v>
                </c:pt>
                <c:pt idx="92">
                  <c:v>-97.343907757967827</c:v>
                </c:pt>
                <c:pt idx="93">
                  <c:v>-51.306427967517891</c:v>
                </c:pt>
                <c:pt idx="94">
                  <c:v>3.5139969429995404</c:v>
                </c:pt>
                <c:pt idx="95">
                  <c:v>53.122411824565837</c:v>
                </c:pt>
                <c:pt idx="96">
                  <c:v>83.973371137494112</c:v>
                </c:pt>
                <c:pt idx="97">
                  <c:v>91.642273326420408</c:v>
                </c:pt>
                <c:pt idx="98">
                  <c:v>81.831767855512766</c:v>
                </c:pt>
                <c:pt idx="99">
                  <c:v>63.785041717984548</c:v>
                </c:pt>
                <c:pt idx="100">
                  <c:v>43.673681533243467</c:v>
                </c:pt>
                <c:pt idx="101">
                  <c:v>24.219302810963249</c:v>
                </c:pt>
                <c:pt idx="102">
                  <c:v>9.054439671911183</c:v>
                </c:pt>
                <c:pt idx="103">
                  <c:v>5.1667069643775818</c:v>
                </c:pt>
                <c:pt idx="104">
                  <c:v>19.475971358867696</c:v>
                </c:pt>
                <c:pt idx="105">
                  <c:v>52.640795260485632</c:v>
                </c:pt>
                <c:pt idx="106">
                  <c:v>96.694906892861923</c:v>
                </c:pt>
                <c:pt idx="107">
                  <c:v>138.91043082255487</c:v>
                </c:pt>
                <c:pt idx="108">
                  <c:v>167.54529879611164</c:v>
                </c:pt>
                <c:pt idx="109">
                  <c:v>172.98985058604842</c:v>
                </c:pt>
                <c:pt idx="110">
                  <c:v>144.01391263480934</c:v>
                </c:pt>
                <c:pt idx="111">
                  <c:v>70.235235129706339</c:v>
                </c:pt>
                <c:pt idx="112">
                  <c:v>-43.389327647794317</c:v>
                </c:pt>
                <c:pt idx="113">
                  <c:v>-166.66760861889691</c:v>
                </c:pt>
                <c:pt idx="114">
                  <c:v>-256.2014660971887</c:v>
                </c:pt>
                <c:pt idx="115">
                  <c:v>-281.12934385438041</c:v>
                </c:pt>
                <c:pt idx="116">
                  <c:v>-239.04801720806893</c:v>
                </c:pt>
                <c:pt idx="117">
                  <c:v>-149.79132010539539</c:v>
                </c:pt>
                <c:pt idx="118">
                  <c:v>-37.007480249554831</c:v>
                </c:pt>
                <c:pt idx="119">
                  <c:v>82.923655630402592</c:v>
                </c:pt>
                <c:pt idx="120">
                  <c:v>196.84076373586521</c:v>
                </c:pt>
                <c:pt idx="121">
                  <c:v>285.3066202059594</c:v>
                </c:pt>
                <c:pt idx="122">
                  <c:v>320.01885580248427</c:v>
                </c:pt>
                <c:pt idx="123">
                  <c:v>273.93025360816245</c:v>
                </c:pt>
                <c:pt idx="124">
                  <c:v>142.47008224404846</c:v>
                </c:pt>
                <c:pt idx="125">
                  <c:v>-41.2744131349125</c:v>
                </c:pt>
                <c:pt idx="126">
                  <c:v>-217.81271630341342</c:v>
                </c:pt>
                <c:pt idx="127">
                  <c:v>-333.22098743437715</c:v>
                </c:pt>
                <c:pt idx="128">
                  <c:v>-364.5356072657496</c:v>
                </c:pt>
                <c:pt idx="129">
                  <c:v>-321.49285705266163</c:v>
                </c:pt>
                <c:pt idx="130">
                  <c:v>-229.92804566311989</c:v>
                </c:pt>
                <c:pt idx="131">
                  <c:v>-113.24280255743865</c:v>
                </c:pt>
                <c:pt idx="132">
                  <c:v>13.290301420661528</c:v>
                </c:pt>
                <c:pt idx="133">
                  <c:v>133.9893754806449</c:v>
                </c:pt>
                <c:pt idx="134">
                  <c:v>224.63442628970958</c:v>
                </c:pt>
                <c:pt idx="135">
                  <c:v>258.53528817595384</c:v>
                </c:pt>
                <c:pt idx="136">
                  <c:v>223.15669750503793</c:v>
                </c:pt>
                <c:pt idx="137">
                  <c:v>130.83314159824928</c:v>
                </c:pt>
                <c:pt idx="138">
                  <c:v>12.688594468376204</c:v>
                </c:pt>
                <c:pt idx="139">
                  <c:v>-98.414895804336609</c:v>
                </c:pt>
                <c:pt idx="140">
                  <c:v>-180.92164470976149</c:v>
                </c:pt>
                <c:pt idx="141">
                  <c:v>-225.60019887419043</c:v>
                </c:pt>
                <c:pt idx="142">
                  <c:v>-229.43313723589503</c:v>
                </c:pt>
                <c:pt idx="143">
                  <c:v>-192.07178444306336</c:v>
                </c:pt>
                <c:pt idx="144">
                  <c:v>-118.39559291414194</c:v>
                </c:pt>
                <c:pt idx="145">
                  <c:v>-22.313281291971212</c:v>
                </c:pt>
                <c:pt idx="146">
                  <c:v>74.448220005382552</c:v>
                </c:pt>
                <c:pt idx="147">
                  <c:v>149.4532686029585</c:v>
                </c:pt>
                <c:pt idx="148">
                  <c:v>187.78583134238613</c:v>
                </c:pt>
                <c:pt idx="149">
                  <c:v>185.75573591535507</c:v>
                </c:pt>
                <c:pt idx="150">
                  <c:v>148.80549422680443</c:v>
                </c:pt>
                <c:pt idx="151">
                  <c:v>86.678547003433323</c:v>
                </c:pt>
                <c:pt idx="152">
                  <c:v>9.6195485828062566</c:v>
                </c:pt>
                <c:pt idx="153">
                  <c:v>-71.482908702931283</c:v>
                </c:pt>
                <c:pt idx="154">
                  <c:v>-141.88044053995125</c:v>
                </c:pt>
                <c:pt idx="155">
                  <c:v>-183.00664939465844</c:v>
                </c:pt>
                <c:pt idx="156">
                  <c:v>-179.69792030729963</c:v>
                </c:pt>
                <c:pt idx="157">
                  <c:v>-129.40294437259158</c:v>
                </c:pt>
                <c:pt idx="158">
                  <c:v>-44.778247198486369</c:v>
                </c:pt>
                <c:pt idx="159">
                  <c:v>52.715012350629081</c:v>
                </c:pt>
                <c:pt idx="160">
                  <c:v>141.55460652483836</c:v>
                </c:pt>
                <c:pt idx="161">
                  <c:v>203.70386620398486</c:v>
                </c:pt>
                <c:pt idx="162">
                  <c:v>225.12891858178551</c:v>
                </c:pt>
                <c:pt idx="163">
                  <c:v>199.55365009407424</c:v>
                </c:pt>
                <c:pt idx="164">
                  <c:v>133.57579508849886</c:v>
                </c:pt>
                <c:pt idx="165">
                  <c:v>46.444368425278149</c:v>
                </c:pt>
                <c:pt idx="166">
                  <c:v>-37.127420760961627</c:v>
                </c:pt>
                <c:pt idx="167">
                  <c:v>-97.898793120655</c:v>
                </c:pt>
                <c:pt idx="168">
                  <c:v>-131.41672332156375</c:v>
                </c:pt>
                <c:pt idx="169">
                  <c:v>-146.04649703353539</c:v>
                </c:pt>
                <c:pt idx="170">
                  <c:v>-147.79314665505697</c:v>
                </c:pt>
                <c:pt idx="171">
                  <c:v>-129.32335343427386</c:v>
                </c:pt>
                <c:pt idx="172">
                  <c:v>-78.216188199321181</c:v>
                </c:pt>
                <c:pt idx="173">
                  <c:v>3.5444096507313958</c:v>
                </c:pt>
                <c:pt idx="174">
                  <c:v>89.301899868100222</c:v>
                </c:pt>
                <c:pt idx="175">
                  <c:v>140.7082818869265</c:v>
                </c:pt>
                <c:pt idx="176">
                  <c:v>135.95725787615618</c:v>
                </c:pt>
                <c:pt idx="177">
                  <c:v>85.661471601906911</c:v>
                </c:pt>
                <c:pt idx="178">
                  <c:v>20.113502416840451</c:v>
                </c:pt>
                <c:pt idx="179">
                  <c:v>-36.96168814814974</c:v>
                </c:pt>
                <c:pt idx="180">
                  <c:v>-80.82711582183714</c:v>
                </c:pt>
                <c:pt idx="181">
                  <c:v>-115.81200882670859</c:v>
                </c:pt>
                <c:pt idx="182">
                  <c:v>-139.22326676418643</c:v>
                </c:pt>
                <c:pt idx="183">
                  <c:v>-138.3017219045023</c:v>
                </c:pt>
                <c:pt idx="184">
                  <c:v>-102.58333629384533</c:v>
                </c:pt>
                <c:pt idx="185">
                  <c:v>-37.505701482191924</c:v>
                </c:pt>
                <c:pt idx="186">
                  <c:v>35.797463935247883</c:v>
                </c:pt>
                <c:pt idx="187">
                  <c:v>94.636784061032046</c:v>
                </c:pt>
                <c:pt idx="188">
                  <c:v>128.42811968982929</c:v>
                </c:pt>
                <c:pt idx="189">
                  <c:v>138.98453779714362</c:v>
                </c:pt>
                <c:pt idx="190">
                  <c:v>129.7393838711441</c:v>
                </c:pt>
                <c:pt idx="191">
                  <c:v>98.190110215215384</c:v>
                </c:pt>
                <c:pt idx="192">
                  <c:v>41.260630263887414</c:v>
                </c:pt>
                <c:pt idx="193">
                  <c:v>-32.795844070086069</c:v>
                </c:pt>
                <c:pt idx="194">
                  <c:v>-101.19972945901647</c:v>
                </c:pt>
                <c:pt idx="195">
                  <c:v>-138.24447878660334</c:v>
                </c:pt>
                <c:pt idx="196">
                  <c:v>-131.30326511586088</c:v>
                </c:pt>
                <c:pt idx="197">
                  <c:v>-86.271407191607722</c:v>
                </c:pt>
                <c:pt idx="198">
                  <c:v>-19.124227622489137</c:v>
                </c:pt>
                <c:pt idx="199">
                  <c:v>54.997258204238193</c:v>
                </c:pt>
                <c:pt idx="200">
                  <c:v>123.17848858825818</c:v>
                </c:pt>
                <c:pt idx="201">
                  <c:v>170.20248225798002</c:v>
                </c:pt>
                <c:pt idx="202">
                  <c:v>180.59494278716338</c:v>
                </c:pt>
                <c:pt idx="203">
                  <c:v>148.1022908668356</c:v>
                </c:pt>
                <c:pt idx="204">
                  <c:v>81.357590191022879</c:v>
                </c:pt>
                <c:pt idx="205">
                  <c:v>-0.48338583329235707</c:v>
                </c:pt>
                <c:pt idx="206">
                  <c:v>-76.977098839897835</c:v>
                </c:pt>
                <c:pt idx="207">
                  <c:v>-132.64688170294232</c:v>
                </c:pt>
                <c:pt idx="208">
                  <c:v>-157.75462905536145</c:v>
                </c:pt>
                <c:pt idx="209">
                  <c:v>-146.80452653369488</c:v>
                </c:pt>
                <c:pt idx="210">
                  <c:v>-99.029105103601495</c:v>
                </c:pt>
                <c:pt idx="211">
                  <c:v>-21.176645556735451</c:v>
                </c:pt>
                <c:pt idx="212">
                  <c:v>71.220047881188989</c:v>
                </c:pt>
                <c:pt idx="213">
                  <c:v>157.40410468255061</c:v>
                </c:pt>
                <c:pt idx="214">
                  <c:v>218.4203982867879</c:v>
                </c:pt>
                <c:pt idx="215">
                  <c:v>242.80624709328285</c:v>
                </c:pt>
                <c:pt idx="216">
                  <c:v>227.88948697242662</c:v>
                </c:pt>
                <c:pt idx="217">
                  <c:v>177.64083106718647</c:v>
                </c:pt>
                <c:pt idx="218">
                  <c:v>98.917369233641296</c:v>
                </c:pt>
                <c:pt idx="219">
                  <c:v>-0.88472821584907635</c:v>
                </c:pt>
                <c:pt idx="220">
                  <c:v>-109.82094272538987</c:v>
                </c:pt>
                <c:pt idx="221">
                  <c:v>-205.04664426518724</c:v>
                </c:pt>
                <c:pt idx="222">
                  <c:v>-257.66916026775357</c:v>
                </c:pt>
                <c:pt idx="223">
                  <c:v>-250.59377514683536</c:v>
                </c:pt>
                <c:pt idx="224">
                  <c:v>-192.33860156411112</c:v>
                </c:pt>
                <c:pt idx="225">
                  <c:v>-111.13005885210777</c:v>
                </c:pt>
                <c:pt idx="226">
                  <c:v>-33.839471084467881</c:v>
                </c:pt>
                <c:pt idx="227">
                  <c:v>29.451223420643259</c:v>
                </c:pt>
                <c:pt idx="228">
                  <c:v>81.105760466462982</c:v>
                </c:pt>
                <c:pt idx="229">
                  <c:v>120.2760953965184</c:v>
                </c:pt>
                <c:pt idx="230">
                  <c:v>136.11810671868554</c:v>
                </c:pt>
                <c:pt idx="231">
                  <c:v>117.95398976665965</c:v>
                </c:pt>
                <c:pt idx="232">
                  <c:v>70.182651148964055</c:v>
                </c:pt>
                <c:pt idx="233">
                  <c:v>14.388969513842646</c:v>
                </c:pt>
                <c:pt idx="234">
                  <c:v>-25.917993330648994</c:v>
                </c:pt>
                <c:pt idx="235">
                  <c:v>-44.344009239686685</c:v>
                </c:pt>
                <c:pt idx="236">
                  <c:v>-53.235857378681445</c:v>
                </c:pt>
                <c:pt idx="237">
                  <c:v>-64.122942536104944</c:v>
                </c:pt>
                <c:pt idx="238">
                  <c:v>-70.116168457069023</c:v>
                </c:pt>
                <c:pt idx="239">
                  <c:v>-51.806768046330504</c:v>
                </c:pt>
                <c:pt idx="240">
                  <c:v>0.37875821195916615</c:v>
                </c:pt>
                <c:pt idx="241">
                  <c:v>72.83442181399937</c:v>
                </c:pt>
                <c:pt idx="242">
                  <c:v>138.11237487077875</c:v>
                </c:pt>
                <c:pt idx="243">
                  <c:v>173.29171520336396</c:v>
                </c:pt>
                <c:pt idx="244">
                  <c:v>167.38443779513688</c:v>
                </c:pt>
                <c:pt idx="245">
                  <c:v>119.22591041391998</c:v>
                </c:pt>
                <c:pt idx="246">
                  <c:v>37.156725925600355</c:v>
                </c:pt>
                <c:pt idx="247">
                  <c:v>-59.976760817687818</c:v>
                </c:pt>
                <c:pt idx="248">
                  <c:v>-147.14263092362592</c:v>
                </c:pt>
                <c:pt idx="249">
                  <c:v>-203.82539451769125</c:v>
                </c:pt>
                <c:pt idx="250">
                  <c:v>-223.0647623742841</c:v>
                </c:pt>
                <c:pt idx="251">
                  <c:v>-209.33095593097488</c:v>
                </c:pt>
                <c:pt idx="252">
                  <c:v>-168.65156757469865</c:v>
                </c:pt>
                <c:pt idx="253">
                  <c:v>-103.94887583663365</c:v>
                </c:pt>
                <c:pt idx="254">
                  <c:v>-20.422091188870763</c:v>
                </c:pt>
                <c:pt idx="255">
                  <c:v>67.389026133279827</c:v>
                </c:pt>
                <c:pt idx="256">
                  <c:v>137.12420274625998</c:v>
                </c:pt>
                <c:pt idx="257">
                  <c:v>168.64000389070139</c:v>
                </c:pt>
                <c:pt idx="258">
                  <c:v>153.45912841808078</c:v>
                </c:pt>
                <c:pt idx="259">
                  <c:v>97.039796865016086</c:v>
                </c:pt>
                <c:pt idx="260">
                  <c:v>14.685293563191109</c:v>
                </c:pt>
                <c:pt idx="261">
                  <c:v>-74.45021876826597</c:v>
                </c:pt>
                <c:pt idx="262">
                  <c:v>-151.42281609964837</c:v>
                </c:pt>
                <c:pt idx="263">
                  <c:v>-199.25932174845676</c:v>
                </c:pt>
                <c:pt idx="264">
                  <c:v>-205.58650842388158</c:v>
                </c:pt>
                <c:pt idx="265">
                  <c:v>-168.503482766036</c:v>
                </c:pt>
                <c:pt idx="266">
                  <c:v>-100.58386046377402</c:v>
                </c:pt>
                <c:pt idx="267">
                  <c:v>-23.024409419689274</c:v>
                </c:pt>
                <c:pt idx="268">
                  <c:v>46.445076133039791</c:v>
                </c:pt>
                <c:pt idx="269">
                  <c:v>99.698333477025628</c:v>
                </c:pt>
                <c:pt idx="270">
                  <c:v>134.25294902991652</c:v>
                </c:pt>
                <c:pt idx="271">
                  <c:v>146.73998365047197</c:v>
                </c:pt>
                <c:pt idx="272">
                  <c:v>132.60396142077471</c:v>
                </c:pt>
                <c:pt idx="273">
                  <c:v>91.896735972785706</c:v>
                </c:pt>
                <c:pt idx="274">
                  <c:v>33.24325851950956</c:v>
                </c:pt>
                <c:pt idx="275">
                  <c:v>-29.075253923727892</c:v>
                </c:pt>
                <c:pt idx="276">
                  <c:v>-81.412723630572557</c:v>
                </c:pt>
                <c:pt idx="277">
                  <c:v>-114.14105147393882</c:v>
                </c:pt>
                <c:pt idx="278">
                  <c:v>-121.03210067012847</c:v>
                </c:pt>
                <c:pt idx="279">
                  <c:v>-98.523009606961736</c:v>
                </c:pt>
                <c:pt idx="280">
                  <c:v>-47.570743001805546</c:v>
                </c:pt>
                <c:pt idx="281">
                  <c:v>23.684759875741655</c:v>
                </c:pt>
                <c:pt idx="282">
                  <c:v>100.26341829692939</c:v>
                </c:pt>
                <c:pt idx="283">
                  <c:v>164.53523341548652</c:v>
                </c:pt>
                <c:pt idx="284">
                  <c:v>200.95201870510141</c:v>
                </c:pt>
                <c:pt idx="285">
                  <c:v>198.94929578696591</c:v>
                </c:pt>
                <c:pt idx="286">
                  <c:v>155.51637554496483</c:v>
                </c:pt>
                <c:pt idx="287">
                  <c:v>78.278640375517</c:v>
                </c:pt>
                <c:pt idx="288">
                  <c:v>-14.191185710383401</c:v>
                </c:pt>
                <c:pt idx="289">
                  <c:v>-98.109943720627513</c:v>
                </c:pt>
                <c:pt idx="290">
                  <c:v>-154.09823451035325</c:v>
                </c:pt>
                <c:pt idx="291">
                  <c:v>-173.86123458888275</c:v>
                </c:pt>
                <c:pt idx="292">
                  <c:v>-159.15910713172104</c:v>
                </c:pt>
                <c:pt idx="293">
                  <c:v>-115.99864005116042</c:v>
                </c:pt>
                <c:pt idx="294">
                  <c:v>-51.466168025579734</c:v>
                </c:pt>
                <c:pt idx="295">
                  <c:v>24.238293317989818</c:v>
                </c:pt>
                <c:pt idx="296">
                  <c:v>95.604324301317675</c:v>
                </c:pt>
                <c:pt idx="297">
                  <c:v>144.96647536269353</c:v>
                </c:pt>
                <c:pt idx="298">
                  <c:v>160.1622999994151</c:v>
                </c:pt>
                <c:pt idx="299">
                  <c:v>140.40252066445561</c:v>
                </c:pt>
                <c:pt idx="300">
                  <c:v>95.032539137466742</c:v>
                </c:pt>
                <c:pt idx="301">
                  <c:v>36.37415036314772</c:v>
                </c:pt>
                <c:pt idx="302">
                  <c:v>-26.340185696490749</c:v>
                </c:pt>
                <c:pt idx="303">
                  <c:v>-86.267235858936672</c:v>
                </c:pt>
                <c:pt idx="304">
                  <c:v>-133.67032163799968</c:v>
                </c:pt>
                <c:pt idx="305">
                  <c:v>-154.41295544300027</c:v>
                </c:pt>
                <c:pt idx="306">
                  <c:v>-137.27467730326177</c:v>
                </c:pt>
                <c:pt idx="307">
                  <c:v>-84.301114116099896</c:v>
                </c:pt>
                <c:pt idx="308">
                  <c:v>-12.600582810195121</c:v>
                </c:pt>
                <c:pt idx="309">
                  <c:v>55.810667777053467</c:v>
                </c:pt>
                <c:pt idx="310">
                  <c:v>106.39692578117166</c:v>
                </c:pt>
                <c:pt idx="311">
                  <c:v>135.37159309019543</c:v>
                </c:pt>
                <c:pt idx="312">
                  <c:v>143.15327765979953</c:v>
                </c:pt>
                <c:pt idx="313">
                  <c:v>127.30294976266539</c:v>
                </c:pt>
                <c:pt idx="314">
                  <c:v>83.906471301332203</c:v>
                </c:pt>
                <c:pt idx="315">
                  <c:v>16.331221137611141</c:v>
                </c:pt>
                <c:pt idx="316">
                  <c:v>-59.102405450982715</c:v>
                </c:pt>
                <c:pt idx="317">
                  <c:v>-118.79261812045716</c:v>
                </c:pt>
                <c:pt idx="318">
                  <c:v>-145.23661645484026</c:v>
                </c:pt>
                <c:pt idx="319">
                  <c:v>-136.01608002522693</c:v>
                </c:pt>
                <c:pt idx="320">
                  <c:v>-100.72883973971277</c:v>
                </c:pt>
                <c:pt idx="321">
                  <c:v>-50.784036687296584</c:v>
                </c:pt>
                <c:pt idx="322">
                  <c:v>6.6098192859380784</c:v>
                </c:pt>
                <c:pt idx="323">
                  <c:v>65.396433448804572</c:v>
                </c:pt>
                <c:pt idx="324">
                  <c:v>114.58958126796408</c:v>
                </c:pt>
                <c:pt idx="325">
                  <c:v>138.50590181434794</c:v>
                </c:pt>
                <c:pt idx="326">
                  <c:v>125.58342728909444</c:v>
                </c:pt>
                <c:pt idx="327">
                  <c:v>78.005303845593104</c:v>
                </c:pt>
                <c:pt idx="328">
                  <c:v>12.091149097609375</c:v>
                </c:pt>
                <c:pt idx="329">
                  <c:v>-51.580575275569892</c:v>
                </c:pt>
                <c:pt idx="330">
                  <c:v>-98.906577887968609</c:v>
                </c:pt>
                <c:pt idx="331">
                  <c:v>-124.60370810066105</c:v>
                </c:pt>
                <c:pt idx="332">
                  <c:v>-127.15265209737291</c:v>
                </c:pt>
                <c:pt idx="333">
                  <c:v>-105.12909006079262</c:v>
                </c:pt>
                <c:pt idx="334">
                  <c:v>-59.720497957387543</c:v>
                </c:pt>
                <c:pt idx="335">
                  <c:v>0.77665064656845484</c:v>
                </c:pt>
                <c:pt idx="336">
                  <c:v>60.963294190422509</c:v>
                </c:pt>
                <c:pt idx="337">
                  <c:v>104.33047193867903</c:v>
                </c:pt>
                <c:pt idx="338">
                  <c:v>120.80041249731507</c:v>
                </c:pt>
                <c:pt idx="339">
                  <c:v>109.93641546956162</c:v>
                </c:pt>
                <c:pt idx="340">
                  <c:v>78.222786052594671</c:v>
                </c:pt>
                <c:pt idx="341">
                  <c:v>34.244292441781532</c:v>
                </c:pt>
                <c:pt idx="342">
                  <c:v>-13.497653083450455</c:v>
                </c:pt>
                <c:pt idx="343">
                  <c:v>-55.61082181476408</c:v>
                </c:pt>
                <c:pt idx="344">
                  <c:v>-81.945608349852179</c:v>
                </c:pt>
                <c:pt idx="345">
                  <c:v>-86.01081128072353</c:v>
                </c:pt>
                <c:pt idx="346">
                  <c:v>-69.632699229921812</c:v>
                </c:pt>
                <c:pt idx="347">
                  <c:v>-41.280881069374196</c:v>
                </c:pt>
                <c:pt idx="348">
                  <c:v>-9.1669486024490183</c:v>
                </c:pt>
                <c:pt idx="349">
                  <c:v>22.943427682852164</c:v>
                </c:pt>
                <c:pt idx="350">
                  <c:v>52.847366670752443</c:v>
                </c:pt>
                <c:pt idx="351">
                  <c:v>74.503335527998544</c:v>
                </c:pt>
                <c:pt idx="352">
                  <c:v>78.159003513047509</c:v>
                </c:pt>
                <c:pt idx="353">
                  <c:v>57.818814978540559</c:v>
                </c:pt>
                <c:pt idx="354">
                  <c:v>18.642735203268032</c:v>
                </c:pt>
                <c:pt idx="355">
                  <c:v>-24.287208846632574</c:v>
                </c:pt>
                <c:pt idx="356">
                  <c:v>-55.476239581511038</c:v>
                </c:pt>
                <c:pt idx="357">
                  <c:v>-67.812439182300025</c:v>
                </c:pt>
                <c:pt idx="358">
                  <c:v>-63.331503572962333</c:v>
                </c:pt>
                <c:pt idx="359">
                  <c:v>-47.70216514713826</c:v>
                </c:pt>
                <c:pt idx="360">
                  <c:v>-25.359233444822372</c:v>
                </c:pt>
                <c:pt idx="361">
                  <c:v>0.9152734906510327</c:v>
                </c:pt>
                <c:pt idx="362">
                  <c:v>27.550090889803794</c:v>
                </c:pt>
                <c:pt idx="363">
                  <c:v>48.612449732819435</c:v>
                </c:pt>
                <c:pt idx="364">
                  <c:v>57.588156361924852</c:v>
                </c:pt>
                <c:pt idx="365">
                  <c:v>51.475930945383702</c:v>
                </c:pt>
                <c:pt idx="366">
                  <c:v>33.224528922424128</c:v>
                </c:pt>
                <c:pt idx="367">
                  <c:v>9.9399042768984192</c:v>
                </c:pt>
                <c:pt idx="368">
                  <c:v>-11.422624211199217</c:v>
                </c:pt>
                <c:pt idx="369">
                  <c:v>-27.128128807627299</c:v>
                </c:pt>
                <c:pt idx="370">
                  <c:v>-36.51501311374539</c:v>
                </c:pt>
                <c:pt idx="371">
                  <c:v>-39.563745829864295</c:v>
                </c:pt>
                <c:pt idx="372">
                  <c:v>-34.822287346804103</c:v>
                </c:pt>
                <c:pt idx="373">
                  <c:v>-20.106461091932438</c:v>
                </c:pt>
                <c:pt idx="374">
                  <c:v>4.0124776590403917</c:v>
                </c:pt>
                <c:pt idx="375">
                  <c:v>31.330799068306227</c:v>
                </c:pt>
                <c:pt idx="376">
                  <c:v>51.805236557632043</c:v>
                </c:pt>
                <c:pt idx="377">
                  <c:v>57.609111315175532</c:v>
                </c:pt>
                <c:pt idx="378">
                  <c:v>48.068011965672895</c:v>
                </c:pt>
                <c:pt idx="379">
                  <c:v>28.976188843468151</c:v>
                </c:pt>
                <c:pt idx="380">
                  <c:v>7.5469826426884055</c:v>
                </c:pt>
                <c:pt idx="381">
                  <c:v>-11.678730376527735</c:v>
                </c:pt>
                <c:pt idx="382">
                  <c:v>-26.556942444284431</c:v>
                </c:pt>
                <c:pt idx="383">
                  <c:v>-34.6346835897075</c:v>
                </c:pt>
                <c:pt idx="384">
                  <c:v>-32.503532919923693</c:v>
                </c:pt>
                <c:pt idx="385">
                  <c:v>-18.653078427083642</c:v>
                </c:pt>
                <c:pt idx="386">
                  <c:v>3.7018518620183691</c:v>
                </c:pt>
                <c:pt idx="387">
                  <c:v>27.833283940605579</c:v>
                </c:pt>
                <c:pt idx="388">
                  <c:v>47.581968873655228</c:v>
                </c:pt>
                <c:pt idx="389">
                  <c:v>59.579995429018439</c:v>
                </c:pt>
                <c:pt idx="390">
                  <c:v>62.147388115844045</c:v>
                </c:pt>
                <c:pt idx="391">
                  <c:v>53.615632589171433</c:v>
                </c:pt>
                <c:pt idx="392">
                  <c:v>32.766203358784395</c:v>
                </c:pt>
                <c:pt idx="393">
                  <c:v>1.3685088017188818</c:v>
                </c:pt>
                <c:pt idx="394">
                  <c:v>-34.088774560958285</c:v>
                </c:pt>
                <c:pt idx="395">
                  <c:v>-64.225913904709202</c:v>
                </c:pt>
                <c:pt idx="396">
                  <c:v>-81.204495585445045</c:v>
                </c:pt>
                <c:pt idx="397">
                  <c:v>-82.080640858150304</c:v>
                </c:pt>
                <c:pt idx="398">
                  <c:v>-68.475752252290491</c:v>
                </c:pt>
                <c:pt idx="399">
                  <c:v>-43.494122604073588</c:v>
                </c:pt>
                <c:pt idx="400">
                  <c:v>-10.006525612270142</c:v>
                </c:pt>
                <c:pt idx="401">
                  <c:v>27.045548871115678</c:v>
                </c:pt>
                <c:pt idx="402">
                  <c:v>58.057683515618706</c:v>
                </c:pt>
                <c:pt idx="403">
                  <c:v>71.779876148414786</c:v>
                </c:pt>
                <c:pt idx="404">
                  <c:v>62.793686577479598</c:v>
                </c:pt>
                <c:pt idx="405">
                  <c:v>35.656467255088863</c:v>
                </c:pt>
                <c:pt idx="406">
                  <c:v>1.2133709752349908</c:v>
                </c:pt>
                <c:pt idx="407">
                  <c:v>-30.867955674692631</c:v>
                </c:pt>
                <c:pt idx="408">
                  <c:v>-56.016916540766793</c:v>
                </c:pt>
                <c:pt idx="409">
                  <c:v>-72.652473453325285</c:v>
                </c:pt>
                <c:pt idx="410">
                  <c:v>-78.341190018929453</c:v>
                </c:pt>
                <c:pt idx="411">
                  <c:v>-69.64263437134457</c:v>
                </c:pt>
                <c:pt idx="412">
                  <c:v>-45.848000559948893</c:v>
                </c:pt>
                <c:pt idx="413">
                  <c:v>-11.926538339250529</c:v>
                </c:pt>
                <c:pt idx="414">
                  <c:v>23.05907319982494</c:v>
                </c:pt>
                <c:pt idx="415">
                  <c:v>50.817057987515525</c:v>
                </c:pt>
                <c:pt idx="416">
                  <c:v>67.393117206923492</c:v>
                </c:pt>
                <c:pt idx="417">
                  <c:v>72.544449798993838</c:v>
                </c:pt>
                <c:pt idx="418">
                  <c:v>66.745665563300648</c:v>
                </c:pt>
                <c:pt idx="419">
                  <c:v>49.94708495897364</c:v>
                </c:pt>
                <c:pt idx="420">
                  <c:v>23.486516259414856</c:v>
                </c:pt>
                <c:pt idx="421">
                  <c:v>-7.575513151638118</c:v>
                </c:pt>
                <c:pt idx="422">
                  <c:v>-35.141599876563589</c:v>
                </c:pt>
                <c:pt idx="423">
                  <c:v>-51.889514113409788</c:v>
                </c:pt>
                <c:pt idx="424">
                  <c:v>-54.74928186818228</c:v>
                </c:pt>
                <c:pt idx="425">
                  <c:v>-44.987141874083676</c:v>
                </c:pt>
                <c:pt idx="426">
                  <c:v>-26.325339024969015</c:v>
                </c:pt>
                <c:pt idx="427">
                  <c:v>-4.8541370661810035</c:v>
                </c:pt>
                <c:pt idx="428">
                  <c:v>10.595222064340412</c:v>
                </c:pt>
                <c:pt idx="429">
                  <c:v>12.127576057834823</c:v>
                </c:pt>
                <c:pt idx="430">
                  <c:v>-1.4309045417383999</c:v>
                </c:pt>
                <c:pt idx="431">
                  <c:v>-23.299038227171138</c:v>
                </c:pt>
                <c:pt idx="432">
                  <c:v>-43.81015650804396</c:v>
                </c:pt>
                <c:pt idx="433">
                  <c:v>-56.692787579552572</c:v>
                </c:pt>
                <c:pt idx="434">
                  <c:v>-60.836314913599857</c:v>
                </c:pt>
                <c:pt idx="435">
                  <c:v>-57.15813292622834</c:v>
                </c:pt>
                <c:pt idx="436">
                  <c:v>-45.238224285484478</c:v>
                </c:pt>
                <c:pt idx="437">
                  <c:v>-23.949113916750136</c:v>
                </c:pt>
                <c:pt idx="438">
                  <c:v>4.6552514463151304</c:v>
                </c:pt>
                <c:pt idx="439">
                  <c:v>33.144557038288369</c:v>
                </c:pt>
                <c:pt idx="440">
                  <c:v>51.982095175658095</c:v>
                </c:pt>
                <c:pt idx="441">
                  <c:v>55.960632129857608</c:v>
                </c:pt>
                <c:pt idx="442">
                  <c:v>47.201571867282652</c:v>
                </c:pt>
                <c:pt idx="443">
                  <c:v>31.727872312210764</c:v>
                </c:pt>
                <c:pt idx="444">
                  <c:v>14.287280673579676</c:v>
                </c:pt>
                <c:pt idx="445">
                  <c:v>-2.595154292430351</c:v>
                </c:pt>
                <c:pt idx="446">
                  <c:v>-15.675402879417426</c:v>
                </c:pt>
                <c:pt idx="447">
                  <c:v>-19.163595081269911</c:v>
                </c:pt>
                <c:pt idx="448">
                  <c:v>-7.5909806963523252</c:v>
                </c:pt>
                <c:pt idx="449">
                  <c:v>16.943631743591183</c:v>
                </c:pt>
                <c:pt idx="450">
                  <c:v>40.322252413350107</c:v>
                </c:pt>
                <c:pt idx="451">
                  <c:v>44.837814061363574</c:v>
                </c:pt>
                <c:pt idx="452">
                  <c:v>25.608726721470287</c:v>
                </c:pt>
                <c:pt idx="453">
                  <c:v>-4.5994224524140463</c:v>
                </c:pt>
                <c:pt idx="454">
                  <c:v>-29.033882781966774</c:v>
                </c:pt>
                <c:pt idx="455">
                  <c:v>-42.56879827256266</c:v>
                </c:pt>
                <c:pt idx="456">
                  <c:v>-51.791614141216996</c:v>
                </c:pt>
                <c:pt idx="457">
                  <c:v>-62.231867779154094</c:v>
                </c:pt>
                <c:pt idx="458">
                  <c:v>-68.818475525734144</c:v>
                </c:pt>
                <c:pt idx="459">
                  <c:v>-59.592267437989548</c:v>
                </c:pt>
                <c:pt idx="460">
                  <c:v>-27.814076122939866</c:v>
                </c:pt>
                <c:pt idx="461">
                  <c:v>20.705828673491105</c:v>
                </c:pt>
                <c:pt idx="462">
                  <c:v>71.53222324748468</c:v>
                </c:pt>
                <c:pt idx="463">
                  <c:v>110.20015513830886</c:v>
                </c:pt>
                <c:pt idx="464">
                  <c:v>127.35964173228334</c:v>
                </c:pt>
                <c:pt idx="465">
                  <c:v>119.81424028598589</c:v>
                </c:pt>
                <c:pt idx="466">
                  <c:v>89.324268878727182</c:v>
                </c:pt>
                <c:pt idx="467">
                  <c:v>40.634672581583679</c:v>
                </c:pt>
                <c:pt idx="468">
                  <c:v>-19.349520726182273</c:v>
                </c:pt>
                <c:pt idx="469">
                  <c:v>-81.142289059560056</c:v>
                </c:pt>
                <c:pt idx="470">
                  <c:v>-133.02647317208741</c:v>
                </c:pt>
                <c:pt idx="471">
                  <c:v>-163.27477358164646</c:v>
                </c:pt>
                <c:pt idx="472">
                  <c:v>-163.29848233812137</c:v>
                </c:pt>
                <c:pt idx="473">
                  <c:v>-130.35675796980314</c:v>
                </c:pt>
                <c:pt idx="474">
                  <c:v>-68.924642798766868</c:v>
                </c:pt>
                <c:pt idx="475">
                  <c:v>10.127591599869668</c:v>
                </c:pt>
                <c:pt idx="476">
                  <c:v>92.515943487773356</c:v>
                </c:pt>
                <c:pt idx="477">
                  <c:v>162.66088444210177</c:v>
                </c:pt>
                <c:pt idx="478">
                  <c:v>203.34924013696966</c:v>
                </c:pt>
                <c:pt idx="479">
                  <c:v>198.96368644800768</c:v>
                </c:pt>
                <c:pt idx="480">
                  <c:v>145.30836135610386</c:v>
                </c:pt>
                <c:pt idx="481">
                  <c:v>56.450151845040772</c:v>
                </c:pt>
                <c:pt idx="482">
                  <c:v>-40.459099583490861</c:v>
                </c:pt>
                <c:pt idx="483">
                  <c:v>-118.42791048550096</c:v>
                </c:pt>
                <c:pt idx="484">
                  <c:v>-161.64523297837454</c:v>
                </c:pt>
                <c:pt idx="485">
                  <c:v>-168.41373742367864</c:v>
                </c:pt>
                <c:pt idx="486">
                  <c:v>-145.79813893843269</c:v>
                </c:pt>
                <c:pt idx="487">
                  <c:v>-100.90539328129384</c:v>
                </c:pt>
                <c:pt idx="488">
                  <c:v>-37.755409240450049</c:v>
                </c:pt>
                <c:pt idx="489">
                  <c:v>37.17283820499415</c:v>
                </c:pt>
                <c:pt idx="490">
                  <c:v>109.14718610883794</c:v>
                </c:pt>
                <c:pt idx="491">
                  <c:v>158.52505687740364</c:v>
                </c:pt>
                <c:pt idx="492">
                  <c:v>171.60826991018104</c:v>
                </c:pt>
                <c:pt idx="493">
                  <c:v>148.5301907816565</c:v>
                </c:pt>
                <c:pt idx="494">
                  <c:v>100.79801199515194</c:v>
                </c:pt>
                <c:pt idx="495">
                  <c:v>41.791697542050045</c:v>
                </c:pt>
                <c:pt idx="496">
                  <c:v>-19.902433762043419</c:v>
                </c:pt>
                <c:pt idx="497">
                  <c:v>-78.567260997112299</c:v>
                </c:pt>
                <c:pt idx="498">
                  <c:v>-125.45779864374376</c:v>
                </c:pt>
                <c:pt idx="499">
                  <c:v>-148.33717942075438</c:v>
                </c:pt>
                <c:pt idx="500">
                  <c:v>-138.38582384371855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1-4060-BA98-0C196157F679}"/>
            </c:ext>
          </c:extLst>
        </c:ser>
        <c:ser>
          <c:idx val="0"/>
          <c:order val="1"/>
          <c:tx>
            <c:strRef>
              <c:f>calculation!$K$17</c:f>
              <c:strCache>
                <c:ptCount val="1"/>
                <c:pt idx="0">
                  <c:v>(cm/s2)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calculation!$B$18:$B$518</c:f>
              <c:numCache>
                <c:formatCode>0.000_ </c:formatCode>
                <c:ptCount val="5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calculation!$K$18:$K$518</c:f>
              <c:numCache>
                <c:formatCode>0.000_ </c:formatCode>
                <c:ptCount val="501"/>
                <c:pt idx="0">
                  <c:v>-5.5256270665170915E-2</c:v>
                </c:pt>
                <c:pt idx="1">
                  <c:v>-0.58468281363556374</c:v>
                </c:pt>
                <c:pt idx="2">
                  <c:v>-1.8021059173442371</c:v>
                </c:pt>
                <c:pt idx="3">
                  <c:v>-2.9957106661752153</c:v>
                </c:pt>
                <c:pt idx="4">
                  <c:v>-3.5385693822890327</c:v>
                </c:pt>
                <c:pt idx="5">
                  <c:v>-3.799507445190681</c:v>
                </c:pt>
                <c:pt idx="6">
                  <c:v>-4.5004367527101978</c:v>
                </c:pt>
                <c:pt idx="7">
                  <c:v>-5.5654136592457082</c:v>
                </c:pt>
                <c:pt idx="8">
                  <c:v>-6.0474265981951092</c:v>
                </c:pt>
                <c:pt idx="9">
                  <c:v>-5.2327825012688347</c:v>
                </c:pt>
                <c:pt idx="10">
                  <c:v>-3.5073195370749626</c:v>
                </c:pt>
                <c:pt idx="11">
                  <c:v>-2.1593671778560495</c:v>
                </c:pt>
                <c:pt idx="12">
                  <c:v>-2.1692362314814009</c:v>
                </c:pt>
                <c:pt idx="13">
                  <c:v>-3.1754785741476805</c:v>
                </c:pt>
                <c:pt idx="14">
                  <c:v>-3.8898548010684131</c:v>
                </c:pt>
                <c:pt idx="15">
                  <c:v>-3.6608195422840177</c:v>
                </c:pt>
                <c:pt idx="16">
                  <c:v>-3.2001930198411315</c:v>
                </c:pt>
                <c:pt idx="17">
                  <c:v>-3.4954847874875368</c:v>
                </c:pt>
                <c:pt idx="18">
                  <c:v>-4.4187872525614544</c:v>
                </c:pt>
                <c:pt idx="19">
                  <c:v>-4.9138680276404312</c:v>
                </c:pt>
                <c:pt idx="20">
                  <c:v>-4.4732165773332948</c:v>
                </c:pt>
                <c:pt idx="21">
                  <c:v>-3.6968732799830564</c:v>
                </c:pt>
                <c:pt idx="22">
                  <c:v>-3.3648483628373835</c:v>
                </c:pt>
                <c:pt idx="23">
                  <c:v>-3.1273496958326996</c:v>
                </c:pt>
                <c:pt idx="24">
                  <c:v>-1.9189285857153413</c:v>
                </c:pt>
                <c:pt idx="25">
                  <c:v>0.48695996423394838</c:v>
                </c:pt>
                <c:pt idx="26">
                  <c:v>2.3135885421490245</c:v>
                </c:pt>
                <c:pt idx="27">
                  <c:v>1.4042140700463226</c:v>
                </c:pt>
                <c:pt idx="28">
                  <c:v>-1.3629182445257397</c:v>
                </c:pt>
                <c:pt idx="29">
                  <c:v>-3.3715849467709944</c:v>
                </c:pt>
                <c:pt idx="30">
                  <c:v>-4.0625633319006775</c:v>
                </c:pt>
                <c:pt idx="31">
                  <c:v>-5.3826623738227894</c:v>
                </c:pt>
                <c:pt idx="32">
                  <c:v>-8.8873988494107028</c:v>
                </c:pt>
                <c:pt idx="33">
                  <c:v>-12.980320970777528</c:v>
                </c:pt>
                <c:pt idx="34">
                  <c:v>-14.745686514973858</c:v>
                </c:pt>
                <c:pt idx="35">
                  <c:v>-13.339918962480525</c:v>
                </c:pt>
                <c:pt idx="36">
                  <c:v>-10.059552774409005</c:v>
                </c:pt>
                <c:pt idx="37">
                  <c:v>-6.3097411894169966</c:v>
                </c:pt>
                <c:pt idx="38">
                  <c:v>-2.1238813544709449</c:v>
                </c:pt>
                <c:pt idx="39">
                  <c:v>3.2180645968046155</c:v>
                </c:pt>
                <c:pt idx="40">
                  <c:v>9.6003886880038358</c:v>
                </c:pt>
                <c:pt idx="41">
                  <c:v>15.266812400454549</c:v>
                </c:pt>
                <c:pt idx="42">
                  <c:v>18.371944255122592</c:v>
                </c:pt>
                <c:pt idx="43">
                  <c:v>19.176616708597873</c:v>
                </c:pt>
                <c:pt idx="44">
                  <c:v>19.117674191096921</c:v>
                </c:pt>
                <c:pt idx="45">
                  <c:v>18.309099407233056</c:v>
                </c:pt>
                <c:pt idx="46">
                  <c:v>15.707355237661025</c:v>
                </c:pt>
                <c:pt idx="47">
                  <c:v>11.034808029776128</c:v>
                </c:pt>
                <c:pt idx="48">
                  <c:v>5.5883564168454676</c:v>
                </c:pt>
                <c:pt idx="49">
                  <c:v>1.8680203979465091</c:v>
                </c:pt>
                <c:pt idx="50">
                  <c:v>1.6447407012038742</c:v>
                </c:pt>
                <c:pt idx="51">
                  <c:v>4.4283621776577853</c:v>
                </c:pt>
                <c:pt idx="52">
                  <c:v>8.7327492936819091</c:v>
                </c:pt>
                <c:pt idx="53">
                  <c:v>13.904874569913769</c:v>
                </c:pt>
                <c:pt idx="54">
                  <c:v>19.740769916512814</c:v>
                </c:pt>
                <c:pt idx="55">
                  <c:v>25.460991245291556</c:v>
                </c:pt>
                <c:pt idx="56">
                  <c:v>29.335112830013898</c:v>
                </c:pt>
                <c:pt idx="57">
                  <c:v>29.720358541781579</c:v>
                </c:pt>
                <c:pt idx="58">
                  <c:v>25.314049635224169</c:v>
                </c:pt>
                <c:pt idx="59">
                  <c:v>13.591474527929332</c:v>
                </c:pt>
                <c:pt idx="60">
                  <c:v>-5.7375270012048141</c:v>
                </c:pt>
                <c:pt idx="61">
                  <c:v>-26.120917095136576</c:v>
                </c:pt>
                <c:pt idx="62">
                  <c:v>-39.365747666162804</c:v>
                </c:pt>
                <c:pt idx="63">
                  <c:v>-43.402954920366994</c:v>
                </c:pt>
                <c:pt idx="64">
                  <c:v>-41.195080573005974</c:v>
                </c:pt>
                <c:pt idx="65">
                  <c:v>-34.792584242847795</c:v>
                </c:pt>
                <c:pt idx="66">
                  <c:v>-22.367459963891655</c:v>
                </c:pt>
                <c:pt idx="67">
                  <c:v>-1.2230297628112812</c:v>
                </c:pt>
                <c:pt idx="68">
                  <c:v>26.974695107550115</c:v>
                </c:pt>
                <c:pt idx="69">
                  <c:v>55.262265673337154</c:v>
                </c:pt>
                <c:pt idx="70">
                  <c:v>75.59139147297455</c:v>
                </c:pt>
                <c:pt idx="71">
                  <c:v>84.378340999175748</c:v>
                </c:pt>
                <c:pt idx="72">
                  <c:v>82.81814394273735</c:v>
                </c:pt>
                <c:pt idx="73">
                  <c:v>72.316325975906324</c:v>
                </c:pt>
                <c:pt idx="74">
                  <c:v>53.834663552502292</c:v>
                </c:pt>
                <c:pt idx="75">
                  <c:v>30.650186588294858</c:v>
                </c:pt>
                <c:pt idx="76">
                  <c:v>8.3241921812147339</c:v>
                </c:pt>
                <c:pt idx="77">
                  <c:v>-8.6793437870625603</c:v>
                </c:pt>
                <c:pt idx="78">
                  <c:v>-18.170649796238365</c:v>
                </c:pt>
                <c:pt idx="79">
                  <c:v>-18.424791606333962</c:v>
                </c:pt>
                <c:pt idx="80">
                  <c:v>-7.8233402054061898</c:v>
                </c:pt>
                <c:pt idx="81">
                  <c:v>9.1361358810824491</c:v>
                </c:pt>
                <c:pt idx="82">
                  <c:v>17.090215748579851</c:v>
                </c:pt>
                <c:pt idx="83">
                  <c:v>6.0133723619474324</c:v>
                </c:pt>
                <c:pt idx="84">
                  <c:v>-13.972617834147592</c:v>
                </c:pt>
                <c:pt idx="85">
                  <c:v>-29.44951052109672</c:v>
                </c:pt>
                <c:pt idx="86">
                  <c:v>-42.154320209808873</c:v>
                </c:pt>
                <c:pt idx="87">
                  <c:v>-62.390536138511848</c:v>
                </c:pt>
                <c:pt idx="88">
                  <c:v>-92.562908709766731</c:v>
                </c:pt>
                <c:pt idx="89">
                  <c:v>-119.85386342278017</c:v>
                </c:pt>
                <c:pt idx="90">
                  <c:v>-126.37082987147105</c:v>
                </c:pt>
                <c:pt idx="91">
                  <c:v>-105.80812498342678</c:v>
                </c:pt>
                <c:pt idx="92">
                  <c:v>-68.275047820493398</c:v>
                </c:pt>
                <c:pt idx="93">
                  <c:v>-30.639752461100386</c:v>
                </c:pt>
                <c:pt idx="94">
                  <c:v>-2.476485699140369</c:v>
                </c:pt>
                <c:pt idx="95">
                  <c:v>18.867847265058494</c:v>
                </c:pt>
                <c:pt idx="96">
                  <c:v>39.803440277198106</c:v>
                </c:pt>
                <c:pt idx="97">
                  <c:v>59.360053856949982</c:v>
                </c:pt>
                <c:pt idx="98">
                  <c:v>68.828497809765508</c:v>
                </c:pt>
                <c:pt idx="99">
                  <c:v>62.059364813448219</c:v>
                </c:pt>
                <c:pt idx="100">
                  <c:v>44.117018217828019</c:v>
                </c:pt>
                <c:pt idx="101">
                  <c:v>28.443842987260801</c:v>
                </c:pt>
                <c:pt idx="102">
                  <c:v>26.000950529566325</c:v>
                </c:pt>
                <c:pt idx="103">
                  <c:v>37.528074182274608</c:v>
                </c:pt>
                <c:pt idx="104">
                  <c:v>55.870144505192158</c:v>
                </c:pt>
                <c:pt idx="105">
                  <c:v>74.885419084282987</c:v>
                </c:pt>
                <c:pt idx="106">
                  <c:v>94.804472040102553</c:v>
                </c:pt>
                <c:pt idx="107">
                  <c:v>115.77318239172139</c:v>
                </c:pt>
                <c:pt idx="108">
                  <c:v>130.96889120584405</c:v>
                </c:pt>
                <c:pt idx="109">
                  <c:v>119.7142253798869</c:v>
                </c:pt>
                <c:pt idx="110">
                  <c:v>64.797245610887998</c:v>
                </c:pt>
                <c:pt idx="111">
                  <c:v>-11.915432494113801</c:v>
                </c:pt>
                <c:pt idx="112">
                  <c:v>-73.685633801542764</c:v>
                </c:pt>
                <c:pt idx="113">
                  <c:v>-111.2683885696714</c:v>
                </c:pt>
                <c:pt idx="114">
                  <c:v>-136.76293947446743</c:v>
                </c:pt>
                <c:pt idx="115">
                  <c:v>-156.30132119965282</c:v>
                </c:pt>
                <c:pt idx="116">
                  <c:v>-155.42880086756065</c:v>
                </c:pt>
                <c:pt idx="117">
                  <c:v>-112.69455075061117</c:v>
                </c:pt>
                <c:pt idx="118">
                  <c:v>-25.861608518443244</c:v>
                </c:pt>
                <c:pt idx="119">
                  <c:v>78.176340837406016</c:v>
                </c:pt>
                <c:pt idx="120">
                  <c:v>162.66902187797808</c:v>
                </c:pt>
                <c:pt idx="121">
                  <c:v>201.87185449838708</c:v>
                </c:pt>
                <c:pt idx="122">
                  <c:v>180.33480138789503</c:v>
                </c:pt>
                <c:pt idx="123">
                  <c:v>111.29590515601097</c:v>
                </c:pt>
                <c:pt idx="124">
                  <c:v>33.197057110098804</c:v>
                </c:pt>
                <c:pt idx="125">
                  <c:v>-36.612949526082055</c:v>
                </c:pt>
                <c:pt idx="126">
                  <c:v>-106.65712585512934</c:v>
                </c:pt>
                <c:pt idx="127">
                  <c:v>-177.84582575540782</c:v>
                </c:pt>
                <c:pt idx="128">
                  <c:v>-229.76369811971392</c:v>
                </c:pt>
                <c:pt idx="129">
                  <c:v>-238.58588906895375</c:v>
                </c:pt>
                <c:pt idx="130">
                  <c:v>-191.01459248187714</c:v>
                </c:pt>
                <c:pt idx="131">
                  <c:v>-95.600726943787819</c:v>
                </c:pt>
                <c:pt idx="132">
                  <c:v>11.540356452835333</c:v>
                </c:pt>
                <c:pt idx="133">
                  <c:v>91.073488035364363</c:v>
                </c:pt>
                <c:pt idx="134">
                  <c:v>127.75334014224163</c:v>
                </c:pt>
                <c:pt idx="135">
                  <c:v>131.05097114067337</c:v>
                </c:pt>
                <c:pt idx="136">
                  <c:v>115.02370487493512</c:v>
                </c:pt>
                <c:pt idx="137">
                  <c:v>81.834597935299115</c:v>
                </c:pt>
                <c:pt idx="138">
                  <c:v>26.329172095346955</c:v>
                </c:pt>
                <c:pt idx="139">
                  <c:v>-46.603466048154431</c:v>
                </c:pt>
                <c:pt idx="140">
                  <c:v>-116.094001345552</c:v>
                </c:pt>
                <c:pt idx="141">
                  <c:v>-157.58650761342273</c:v>
                </c:pt>
                <c:pt idx="142">
                  <c:v>-158.93213227263115</c:v>
                </c:pt>
                <c:pt idx="143">
                  <c:v>-126.11512730690488</c:v>
                </c:pt>
                <c:pt idx="144">
                  <c:v>-74.298614763323243</c:v>
                </c:pt>
                <c:pt idx="145">
                  <c:v>-16.962005665310731</c:v>
                </c:pt>
                <c:pt idx="146">
                  <c:v>37.688560831372278</c:v>
                </c:pt>
                <c:pt idx="147">
                  <c:v>84.351662534764188</c:v>
                </c:pt>
                <c:pt idx="148">
                  <c:v>116.10168823399614</c:v>
                </c:pt>
                <c:pt idx="149">
                  <c:v>124.49876422052395</c:v>
                </c:pt>
                <c:pt idx="150">
                  <c:v>105.4659452848305</c:v>
                </c:pt>
                <c:pt idx="151">
                  <c:v>60.849550107527079</c:v>
                </c:pt>
                <c:pt idx="152">
                  <c:v>-0.48398208773369689</c:v>
                </c:pt>
                <c:pt idx="153">
                  <c:v>-58.833382433588362</c:v>
                </c:pt>
                <c:pt idx="154">
                  <c:v>-95.199102592753803</c:v>
                </c:pt>
                <c:pt idx="155">
                  <c:v>-104.82736517167849</c:v>
                </c:pt>
                <c:pt idx="156">
                  <c:v>-93.164570144433981</c:v>
                </c:pt>
                <c:pt idx="157">
                  <c:v>-65.090069875515866</c:v>
                </c:pt>
                <c:pt idx="158">
                  <c:v>-20.644886371419588</c:v>
                </c:pt>
                <c:pt idx="159">
                  <c:v>38.970062010973948</c:v>
                </c:pt>
                <c:pt idx="160">
                  <c:v>98.455285956333313</c:v>
                </c:pt>
                <c:pt idx="161">
                  <c:v>134.91095059639636</c:v>
                </c:pt>
                <c:pt idx="162">
                  <c:v>141.15063213476111</c:v>
                </c:pt>
                <c:pt idx="163">
                  <c:v>124.08349802144355</c:v>
                </c:pt>
                <c:pt idx="164">
                  <c:v>92.049640312470217</c:v>
                </c:pt>
                <c:pt idx="165">
                  <c:v>50.631503194257981</c:v>
                </c:pt>
                <c:pt idx="166">
                  <c:v>5.6649297544909132</c:v>
                </c:pt>
                <c:pt idx="167">
                  <c:v>-43.978714035810754</c:v>
                </c:pt>
                <c:pt idx="168">
                  <c:v>-98.679334634960384</c:v>
                </c:pt>
                <c:pt idx="169">
                  <c:v>-132.73432904025873</c:v>
                </c:pt>
                <c:pt idx="170">
                  <c:v>-120.37798151095721</c:v>
                </c:pt>
                <c:pt idx="171">
                  <c:v>-70.324294723133889</c:v>
                </c:pt>
                <c:pt idx="172">
                  <c:v>-12.454989832756816</c:v>
                </c:pt>
                <c:pt idx="173">
                  <c:v>23.845913520573632</c:v>
                </c:pt>
                <c:pt idx="174">
                  <c:v>30.413770986190102</c:v>
                </c:pt>
                <c:pt idx="175">
                  <c:v>30.915655940708795</c:v>
                </c:pt>
                <c:pt idx="176">
                  <c:v>45.348723425365911</c:v>
                </c:pt>
                <c:pt idx="177">
                  <c:v>59.126281866310634</c:v>
                </c:pt>
                <c:pt idx="178">
                  <c:v>43.124290977188991</c:v>
                </c:pt>
                <c:pt idx="179">
                  <c:v>-9.059847691217449</c:v>
                </c:pt>
                <c:pt idx="180">
                  <c:v>-69.606282000770818</c:v>
                </c:pt>
                <c:pt idx="181">
                  <c:v>-104.22550012228302</c:v>
                </c:pt>
                <c:pt idx="182">
                  <c:v>-100.97594305684609</c:v>
                </c:pt>
                <c:pt idx="183">
                  <c:v>-73.120411076707299</c:v>
                </c:pt>
                <c:pt idx="184">
                  <c:v>-42.811329488706143</c:v>
                </c:pt>
                <c:pt idx="185">
                  <c:v>-18.745306478795175</c:v>
                </c:pt>
                <c:pt idx="186">
                  <c:v>7.9788000703697914</c:v>
                </c:pt>
                <c:pt idx="187">
                  <c:v>46.30058247864136</c:v>
                </c:pt>
                <c:pt idx="188">
                  <c:v>88.034090577421608</c:v>
                </c:pt>
                <c:pt idx="189">
                  <c:v>109.97900298827069</c:v>
                </c:pt>
                <c:pt idx="190">
                  <c:v>95.161986095029661</c:v>
                </c:pt>
                <c:pt idx="191">
                  <c:v>50.73878240850825</c:v>
                </c:pt>
                <c:pt idx="192">
                  <c:v>2.275828833961592</c:v>
                </c:pt>
                <c:pt idx="193">
                  <c:v>-29.958592067288311</c:v>
                </c:pt>
                <c:pt idx="194">
                  <c:v>-45.952589593308645</c:v>
                </c:pt>
                <c:pt idx="195">
                  <c:v>-55.815640106522665</c:v>
                </c:pt>
                <c:pt idx="196">
                  <c:v>-60.729550369685853</c:v>
                </c:pt>
                <c:pt idx="197">
                  <c:v>-48.454889543933653</c:v>
                </c:pt>
                <c:pt idx="198">
                  <c:v>-7.966503785295707</c:v>
                </c:pt>
                <c:pt idx="199">
                  <c:v>48.727858213625865</c:v>
                </c:pt>
                <c:pt idx="200">
                  <c:v>92.027982900109862</c:v>
                </c:pt>
                <c:pt idx="201">
                  <c:v>107.20454515696277</c:v>
                </c:pt>
                <c:pt idx="202">
                  <c:v>101.53691902681747</c:v>
                </c:pt>
                <c:pt idx="203">
                  <c:v>83.571654878395435</c:v>
                </c:pt>
                <c:pt idx="204">
                  <c:v>52.706414348532675</c:v>
                </c:pt>
                <c:pt idx="205">
                  <c:v>8.4338968492138413</c:v>
                </c:pt>
                <c:pt idx="206">
                  <c:v>-41.267402730005735</c:v>
                </c:pt>
                <c:pt idx="207">
                  <c:v>-81.255238834164288</c:v>
                </c:pt>
                <c:pt idx="208">
                  <c:v>-96.730926806405108</c:v>
                </c:pt>
                <c:pt idx="209">
                  <c:v>-82.085110075734434</c:v>
                </c:pt>
                <c:pt idx="210">
                  <c:v>-43.132693530015928</c:v>
                </c:pt>
                <c:pt idx="211">
                  <c:v>8.6548216192083203</c:v>
                </c:pt>
                <c:pt idx="212">
                  <c:v>63.288534955796209</c:v>
                </c:pt>
                <c:pt idx="213">
                  <c:v>114.21974784844303</c:v>
                </c:pt>
                <c:pt idx="214">
                  <c:v>154.32163642182005</c:v>
                </c:pt>
                <c:pt idx="215">
                  <c:v>174.22862639235868</c:v>
                </c:pt>
                <c:pt idx="216">
                  <c:v>166.6485300817055</c:v>
                </c:pt>
                <c:pt idx="217">
                  <c:v>129.70495515432987</c:v>
                </c:pt>
                <c:pt idx="218">
                  <c:v>62.114237565798881</c:v>
                </c:pt>
                <c:pt idx="219">
                  <c:v>-24.01250386840395</c:v>
                </c:pt>
                <c:pt idx="220">
                  <c:v>-96.09952280341102</c:v>
                </c:pt>
                <c:pt idx="221">
                  <c:v>-133.73932198814322</c:v>
                </c:pt>
                <c:pt idx="222">
                  <c:v>-146.30161535143407</c:v>
                </c:pt>
                <c:pt idx="223">
                  <c:v>-151.32312652784162</c:v>
                </c:pt>
                <c:pt idx="224">
                  <c:v>-149.58310595477434</c:v>
                </c:pt>
                <c:pt idx="225">
                  <c:v>-124.12804513453767</c:v>
                </c:pt>
                <c:pt idx="226">
                  <c:v>-64.457291293883287</c:v>
                </c:pt>
                <c:pt idx="227">
                  <c:v>11.225786730090022</c:v>
                </c:pt>
                <c:pt idx="228">
                  <c:v>67.720363624771664</c:v>
                </c:pt>
                <c:pt idx="229">
                  <c:v>84.908872649751714</c:v>
                </c:pt>
                <c:pt idx="230">
                  <c:v>73.022805437102491</c:v>
                </c:pt>
                <c:pt idx="231">
                  <c:v>57.06862557330637</c:v>
                </c:pt>
                <c:pt idx="232">
                  <c:v>50.425047658240423</c:v>
                </c:pt>
                <c:pt idx="233">
                  <c:v>45.871646141650039</c:v>
                </c:pt>
                <c:pt idx="234">
                  <c:v>22.693843217672327</c:v>
                </c:pt>
                <c:pt idx="235">
                  <c:v>-25.127570452272057</c:v>
                </c:pt>
                <c:pt idx="236">
                  <c:v>-66.3966408879851</c:v>
                </c:pt>
                <c:pt idx="237">
                  <c:v>-66.680710414537657</c:v>
                </c:pt>
                <c:pt idx="238">
                  <c:v>-28.386804292415263</c:v>
                </c:pt>
                <c:pt idx="239">
                  <c:v>17.329073388280719</c:v>
                </c:pt>
                <c:pt idx="240">
                  <c:v>45.630008383561062</c:v>
                </c:pt>
                <c:pt idx="241">
                  <c:v>61.737939174459939</c:v>
                </c:pt>
                <c:pt idx="242">
                  <c:v>83.834912717764425</c:v>
                </c:pt>
                <c:pt idx="243">
                  <c:v>102.29553274797732</c:v>
                </c:pt>
                <c:pt idx="244">
                  <c:v>93.08872621467431</c:v>
                </c:pt>
                <c:pt idx="245">
                  <c:v>55.862932657118407</c:v>
                </c:pt>
                <c:pt idx="246">
                  <c:v>5.0561273949770538</c:v>
                </c:pt>
                <c:pt idx="247">
                  <c:v>-45.799074953769832</c:v>
                </c:pt>
                <c:pt idx="248">
                  <c:v>-91.5937211306981</c:v>
                </c:pt>
                <c:pt idx="249">
                  <c:v>-135.01058965375259</c:v>
                </c:pt>
                <c:pt idx="250">
                  <c:v>-166.74882199716831</c:v>
                </c:pt>
                <c:pt idx="251">
                  <c:v>-166.59795387058676</c:v>
                </c:pt>
                <c:pt idx="252">
                  <c:v>-128.15305210405162</c:v>
                </c:pt>
                <c:pt idx="253">
                  <c:v>-66.620402991648234</c:v>
                </c:pt>
                <c:pt idx="254">
                  <c:v>-5.7652086806983327</c:v>
                </c:pt>
                <c:pt idx="255">
                  <c:v>40.106190922036404</c:v>
                </c:pt>
                <c:pt idx="256">
                  <c:v>70.165487995305</c:v>
                </c:pt>
                <c:pt idx="257">
                  <c:v>84.539262835093041</c:v>
                </c:pt>
                <c:pt idx="258">
                  <c:v>78.624320446422047</c:v>
                </c:pt>
                <c:pt idx="259">
                  <c:v>49.737698360873232</c:v>
                </c:pt>
                <c:pt idx="260">
                  <c:v>1.0038286754195695</c:v>
                </c:pt>
                <c:pt idx="261">
                  <c:v>-55.982671752364055</c:v>
                </c:pt>
                <c:pt idx="262">
                  <c:v>-103.82989720922824</c:v>
                </c:pt>
                <c:pt idx="263">
                  <c:v>-127.56655315303831</c:v>
                </c:pt>
                <c:pt idx="264">
                  <c:v>-125.29965007296283</c:v>
                </c:pt>
                <c:pt idx="265">
                  <c:v>-109.28412322008549</c:v>
                </c:pt>
                <c:pt idx="266">
                  <c:v>-83.217494110168531</c:v>
                </c:pt>
                <c:pt idx="267">
                  <c:v>-39.981194082440197</c:v>
                </c:pt>
                <c:pt idx="268">
                  <c:v>16.898748268687267</c:v>
                </c:pt>
                <c:pt idx="269">
                  <c:v>69.801924288145116</c:v>
                </c:pt>
                <c:pt idx="270">
                  <c:v>99.760953091358388</c:v>
                </c:pt>
                <c:pt idx="271">
                  <c:v>101.12920426165203</c:v>
                </c:pt>
                <c:pt idx="272">
                  <c:v>83.30488002811741</c:v>
                </c:pt>
                <c:pt idx="273">
                  <c:v>57.14900171394104</c:v>
                </c:pt>
                <c:pt idx="274">
                  <c:v>25.458651556011283</c:v>
                </c:pt>
                <c:pt idx="275">
                  <c:v>-11.873193747125661</c:v>
                </c:pt>
                <c:pt idx="276">
                  <c:v>-48.322532709777377</c:v>
                </c:pt>
                <c:pt idx="277">
                  <c:v>-71.11185026277586</c:v>
                </c:pt>
                <c:pt idx="278">
                  <c:v>-70.797216503154374</c:v>
                </c:pt>
                <c:pt idx="279">
                  <c:v>-47.377379206273972</c:v>
                </c:pt>
                <c:pt idx="280">
                  <c:v>-8.5943184052306734</c:v>
                </c:pt>
                <c:pt idx="281">
                  <c:v>36.36854179454749</c:v>
                </c:pt>
                <c:pt idx="282">
                  <c:v>81.119597858291229</c:v>
                </c:pt>
                <c:pt idx="283">
                  <c:v>117.99104629900859</c:v>
                </c:pt>
                <c:pt idx="284">
                  <c:v>135.26229292849933</c:v>
                </c:pt>
                <c:pt idx="285">
                  <c:v>125.2763603129446</c:v>
                </c:pt>
                <c:pt idx="286">
                  <c:v>91.989262866176077</c:v>
                </c:pt>
                <c:pt idx="287">
                  <c:v>46.619457266928116</c:v>
                </c:pt>
                <c:pt idx="288">
                  <c:v>-1.6112205639650838</c:v>
                </c:pt>
                <c:pt idx="289">
                  <c:v>-48.229623145168404</c:v>
                </c:pt>
                <c:pt idx="290">
                  <c:v>-89.010320505470688</c:v>
                </c:pt>
                <c:pt idx="291">
                  <c:v>-114.07141912359904</c:v>
                </c:pt>
                <c:pt idx="292">
                  <c:v>-111.19720945481036</c:v>
                </c:pt>
                <c:pt idx="293">
                  <c:v>-78.298572633766256</c:v>
                </c:pt>
                <c:pt idx="294">
                  <c:v>-28.21822308578059</c:v>
                </c:pt>
                <c:pt idx="295">
                  <c:v>21.311425175105914</c:v>
                </c:pt>
                <c:pt idx="296">
                  <c:v>59.247748083434331</c:v>
                </c:pt>
                <c:pt idx="297">
                  <c:v>83.668370652340585</c:v>
                </c:pt>
                <c:pt idx="298">
                  <c:v>95.988163893872979</c:v>
                </c:pt>
                <c:pt idx="299">
                  <c:v>94.447549336122236</c:v>
                </c:pt>
                <c:pt idx="300">
                  <c:v>73.291027827583477</c:v>
                </c:pt>
                <c:pt idx="301">
                  <c:v>30.521303404626707</c:v>
                </c:pt>
                <c:pt idx="302">
                  <c:v>-23.963086057049424</c:v>
                </c:pt>
                <c:pt idx="303">
                  <c:v>-70.242621139031215</c:v>
                </c:pt>
                <c:pt idx="304">
                  <c:v>-91.288703230154326</c:v>
                </c:pt>
                <c:pt idx="305">
                  <c:v>-86.187700664268789</c:v>
                </c:pt>
                <c:pt idx="306">
                  <c:v>-68.052683003972319</c:v>
                </c:pt>
                <c:pt idx="307">
                  <c:v>-46.914943080470394</c:v>
                </c:pt>
                <c:pt idx="308">
                  <c:v>-19.095435493123247</c:v>
                </c:pt>
                <c:pt idx="309">
                  <c:v>21.471648475128621</c:v>
                </c:pt>
                <c:pt idx="310">
                  <c:v>68.057992185214005</c:v>
                </c:pt>
                <c:pt idx="311">
                  <c:v>102.12813005924832</c:v>
                </c:pt>
                <c:pt idx="312">
                  <c:v>106.42365417890096</c:v>
                </c:pt>
                <c:pt idx="313">
                  <c:v>78.979006493101465</c:v>
                </c:pt>
                <c:pt idx="314">
                  <c:v>35.580792426335783</c:v>
                </c:pt>
                <c:pt idx="315">
                  <c:v>-4.4825152384857843</c:v>
                </c:pt>
                <c:pt idx="316">
                  <c:v>-33.836334863263588</c:v>
                </c:pt>
                <c:pt idx="317">
                  <c:v>-57.307823754345222</c:v>
                </c:pt>
                <c:pt idx="318">
                  <c:v>-78.723614617108879</c:v>
                </c:pt>
                <c:pt idx="319">
                  <c:v>-90.152803718350995</c:v>
                </c:pt>
                <c:pt idx="320">
                  <c:v>-77.891702156458095</c:v>
                </c:pt>
                <c:pt idx="321">
                  <c:v>-38.922481201166484</c:v>
                </c:pt>
                <c:pt idx="322">
                  <c:v>12.535923480770839</c:v>
                </c:pt>
                <c:pt idx="323">
                  <c:v>54.732032895203105</c:v>
                </c:pt>
                <c:pt idx="324">
                  <c:v>73.836402939394404</c:v>
                </c:pt>
                <c:pt idx="325">
                  <c:v>71.568284922930815</c:v>
                </c:pt>
                <c:pt idx="326">
                  <c:v>58.945472839659871</c:v>
                </c:pt>
                <c:pt idx="327">
                  <c:v>42.010347398920246</c:v>
                </c:pt>
                <c:pt idx="328">
                  <c:v>16.590983769972738</c:v>
                </c:pt>
                <c:pt idx="329">
                  <c:v>-20.795373370489056</c:v>
                </c:pt>
                <c:pt idx="330">
                  <c:v>-61.503751393914946</c:v>
                </c:pt>
                <c:pt idx="331">
                  <c:v>-87.121256585002257</c:v>
                </c:pt>
                <c:pt idx="332">
                  <c:v>-85.850719198332882</c:v>
                </c:pt>
                <c:pt idx="333">
                  <c:v>-62.29329656390054</c:v>
                </c:pt>
                <c:pt idx="334">
                  <c:v>-29.021896475248493</c:v>
                </c:pt>
                <c:pt idx="335">
                  <c:v>3.7889313755620284</c:v>
                </c:pt>
                <c:pt idx="336">
                  <c:v>32.120114544854225</c:v>
                </c:pt>
                <c:pt idx="337">
                  <c:v>55.532740884207797</c:v>
                </c:pt>
                <c:pt idx="338">
                  <c:v>71.365260662988234</c:v>
                </c:pt>
                <c:pt idx="339">
                  <c:v>73.33934866608142</c:v>
                </c:pt>
                <c:pt idx="340">
                  <c:v>57.119918904404727</c:v>
                </c:pt>
                <c:pt idx="341">
                  <c:v>26.465513082187179</c:v>
                </c:pt>
                <c:pt idx="342">
                  <c:v>-6.6051999145515587</c:v>
                </c:pt>
                <c:pt idx="343">
                  <c:v>-29.718536174991502</c:v>
                </c:pt>
                <c:pt idx="344">
                  <c:v>-41.106275508551775</c:v>
                </c:pt>
                <c:pt idx="345">
                  <c:v>-47.265704660377807</c:v>
                </c:pt>
                <c:pt idx="346">
                  <c:v>-48.397444561593723</c:v>
                </c:pt>
                <c:pt idx="347">
                  <c:v>-36.925010222645447</c:v>
                </c:pt>
                <c:pt idx="348">
                  <c:v>-10.295903605479758</c:v>
                </c:pt>
                <c:pt idx="349">
                  <c:v>21.749229985500765</c:v>
                </c:pt>
                <c:pt idx="350">
                  <c:v>43.096021291233988</c:v>
                </c:pt>
                <c:pt idx="351">
                  <c:v>44.95243952979213</c:v>
                </c:pt>
                <c:pt idx="352">
                  <c:v>32.937540470481991</c:v>
                </c:pt>
                <c:pt idx="353">
                  <c:v>19.333319655156288</c:v>
                </c:pt>
                <c:pt idx="354">
                  <c:v>9.2716328727297981</c:v>
                </c:pt>
                <c:pt idx="355">
                  <c:v>-2.2064819073392163</c:v>
                </c:pt>
                <c:pt idx="356">
                  <c:v>-19.561538659899384</c:v>
                </c:pt>
                <c:pt idx="357">
                  <c:v>-37.425137396256915</c:v>
                </c:pt>
                <c:pt idx="358">
                  <c:v>-44.972794489541883</c:v>
                </c:pt>
                <c:pt idx="359">
                  <c:v>-37.166753615676498</c:v>
                </c:pt>
                <c:pt idx="360">
                  <c:v>-18.165671260955527</c:v>
                </c:pt>
                <c:pt idx="361">
                  <c:v>3.5273125815677426</c:v>
                </c:pt>
                <c:pt idx="362">
                  <c:v>19.998568829670926</c:v>
                </c:pt>
                <c:pt idx="363">
                  <c:v>27.858429326675655</c:v>
                </c:pt>
                <c:pt idx="364">
                  <c:v>29.501637645297485</c:v>
                </c:pt>
                <c:pt idx="365">
                  <c:v>28.232740014771984</c:v>
                </c:pt>
                <c:pt idx="366">
                  <c:v>23.758001795113401</c:v>
                </c:pt>
                <c:pt idx="367">
                  <c:v>13.998872718272297</c:v>
                </c:pt>
                <c:pt idx="368">
                  <c:v>-0.64333461143986437</c:v>
                </c:pt>
                <c:pt idx="369">
                  <c:v>-16.182939112718493</c:v>
                </c:pt>
                <c:pt idx="370">
                  <c:v>-26.870855173852529</c:v>
                </c:pt>
                <c:pt idx="371">
                  <c:v>-27.696921654268714</c:v>
                </c:pt>
                <c:pt idx="372">
                  <c:v>-17.541621238779495</c:v>
                </c:pt>
                <c:pt idx="373">
                  <c:v>-1.2130449411749904</c:v>
                </c:pt>
                <c:pt idx="374">
                  <c:v>13.015646985039005</c:v>
                </c:pt>
                <c:pt idx="375">
                  <c:v>20.694900759619038</c:v>
                </c:pt>
                <c:pt idx="376">
                  <c:v>24.513248666635686</c:v>
                </c:pt>
                <c:pt idx="377">
                  <c:v>28.167802797377238</c:v>
                </c:pt>
                <c:pt idx="378">
                  <c:v>30.343902892199608</c:v>
                </c:pt>
                <c:pt idx="379">
                  <c:v>25.804338888603411</c:v>
                </c:pt>
                <c:pt idx="380">
                  <c:v>12.279512598097213</c:v>
                </c:pt>
                <c:pt idx="381">
                  <c:v>-4.9384073485349766</c:v>
                </c:pt>
                <c:pt idx="382">
                  <c:v>-16.651262931608613</c:v>
                </c:pt>
                <c:pt idx="383">
                  <c:v>-17.574451152867773</c:v>
                </c:pt>
                <c:pt idx="384">
                  <c:v>-10.493204398011875</c:v>
                </c:pt>
                <c:pt idx="385">
                  <c:v>-1.6034960280172879</c:v>
                </c:pt>
                <c:pt idx="386">
                  <c:v>7.3563102249621259</c:v>
                </c:pt>
                <c:pt idx="387">
                  <c:v>19.551286178523608</c:v>
                </c:pt>
                <c:pt idx="388">
                  <c:v>34.131579893539339</c:v>
                </c:pt>
                <c:pt idx="389">
                  <c:v>44.26671222717674</c:v>
                </c:pt>
                <c:pt idx="390">
                  <c:v>44.118554204954769</c:v>
                </c:pt>
                <c:pt idx="391">
                  <c:v>32.038939553257045</c:v>
                </c:pt>
                <c:pt idx="392">
                  <c:v>12.246797679366463</c:v>
                </c:pt>
                <c:pt idx="393">
                  <c:v>-8.32375981383084</c:v>
                </c:pt>
                <c:pt idx="394">
                  <c:v>-26.025246303383909</c:v>
                </c:pt>
                <c:pt idx="395">
                  <c:v>-40.737836974300009</c:v>
                </c:pt>
                <c:pt idx="396">
                  <c:v>-52.045688454448616</c:v>
                </c:pt>
                <c:pt idx="397">
                  <c:v>-56.831111942046007</c:v>
                </c:pt>
                <c:pt idx="398">
                  <c:v>-49.835617745532623</c:v>
                </c:pt>
                <c:pt idx="399">
                  <c:v>-28.470183635289963</c:v>
                </c:pt>
                <c:pt idx="400">
                  <c:v>-0.46724665873091809</c:v>
                </c:pt>
                <c:pt idx="401">
                  <c:v>20.337811971324761</c:v>
                </c:pt>
                <c:pt idx="402">
                  <c:v>28.243896931434858</c:v>
                </c:pt>
                <c:pt idx="403">
                  <c:v>28.894538854807642</c:v>
                </c:pt>
                <c:pt idx="404">
                  <c:v>27.846735339215861</c:v>
                </c:pt>
                <c:pt idx="405">
                  <c:v>22.466460349506626</c:v>
                </c:pt>
                <c:pt idx="406">
                  <c:v>7.0235692434214592</c:v>
                </c:pt>
                <c:pt idx="407">
                  <c:v>-17.920963893313136</c:v>
                </c:pt>
                <c:pt idx="408">
                  <c:v>-42.751214466311716</c:v>
                </c:pt>
                <c:pt idx="409">
                  <c:v>-55.994915170703301</c:v>
                </c:pt>
                <c:pt idx="410">
                  <c:v>-53.823406456910028</c:v>
                </c:pt>
                <c:pt idx="411">
                  <c:v>-41.362807104944693</c:v>
                </c:pt>
                <c:pt idx="412">
                  <c:v>-25.575490604423258</c:v>
                </c:pt>
                <c:pt idx="413">
                  <c:v>-9.0020668778667829</c:v>
                </c:pt>
                <c:pt idx="414">
                  <c:v>9.6589732824189873</c:v>
                </c:pt>
                <c:pt idx="415">
                  <c:v>30.407888784751222</c:v>
                </c:pt>
                <c:pt idx="416">
                  <c:v>48.057301535784141</c:v>
                </c:pt>
                <c:pt idx="417">
                  <c:v>54.984306004973284</c:v>
                </c:pt>
                <c:pt idx="418">
                  <c:v>48.087712469457045</c:v>
                </c:pt>
                <c:pt idx="419">
                  <c:v>31.619419556647919</c:v>
                </c:pt>
                <c:pt idx="420">
                  <c:v>13.018009234659671</c:v>
                </c:pt>
                <c:pt idx="421">
                  <c:v>-2.8411329968225214</c:v>
                </c:pt>
                <c:pt idx="422">
                  <c:v>-15.814677742087444</c:v>
                </c:pt>
                <c:pt idx="423">
                  <c:v>-26.59276297317264</c:v>
                </c:pt>
                <c:pt idx="424">
                  <c:v>-32.560335463648968</c:v>
                </c:pt>
                <c:pt idx="425">
                  <c:v>-28.965733238520389</c:v>
                </c:pt>
                <c:pt idx="426">
                  <c:v>-18.77907997910059</c:v>
                </c:pt>
                <c:pt idx="427">
                  <c:v>-13.171490037602659</c:v>
                </c:pt>
                <c:pt idx="428">
                  <c:v>-14.934609890486463</c:v>
                </c:pt>
                <c:pt idx="429">
                  <c:v>-17.683610408187754</c:v>
                </c:pt>
                <c:pt idx="430">
                  <c:v>-18.327039295605701</c:v>
                </c:pt>
                <c:pt idx="431">
                  <c:v>-20.53663635961226</c:v>
                </c:pt>
                <c:pt idx="432">
                  <c:v>-28.734805699833412</c:v>
                </c:pt>
                <c:pt idx="433">
                  <c:v>-40.92297575729026</c:v>
                </c:pt>
                <c:pt idx="434">
                  <c:v>-48.699533882166783</c:v>
                </c:pt>
                <c:pt idx="435">
                  <c:v>-44.531518768845466</c:v>
                </c:pt>
                <c:pt idx="436">
                  <c:v>-28.459160385191961</c:v>
                </c:pt>
                <c:pt idx="437">
                  <c:v>-8.1951259351502177</c:v>
                </c:pt>
                <c:pt idx="438">
                  <c:v>7.4701307505847261</c:v>
                </c:pt>
                <c:pt idx="439">
                  <c:v>16.421053459129453</c:v>
                </c:pt>
                <c:pt idx="440">
                  <c:v>23.499262114413089</c:v>
                </c:pt>
                <c:pt idx="441">
                  <c:v>31.827941881650638</c:v>
                </c:pt>
                <c:pt idx="442">
                  <c:v>36.123897504168653</c:v>
                </c:pt>
                <c:pt idx="443">
                  <c:v>29.57808939104676</c:v>
                </c:pt>
                <c:pt idx="444">
                  <c:v>14.641521555090822</c:v>
                </c:pt>
                <c:pt idx="445">
                  <c:v>1.5202216980127616</c:v>
                </c:pt>
                <c:pt idx="446">
                  <c:v>-1.2619235246527367</c:v>
                </c:pt>
                <c:pt idx="447">
                  <c:v>7.9910280689445656</c:v>
                </c:pt>
                <c:pt idx="448">
                  <c:v>21.619025741667919</c:v>
                </c:pt>
                <c:pt idx="449">
                  <c:v>21.550300885630591</c:v>
                </c:pt>
                <c:pt idx="450">
                  <c:v>4.9796684186674529</c:v>
                </c:pt>
                <c:pt idx="451">
                  <c:v>-5.6333641041684057</c:v>
                </c:pt>
                <c:pt idx="452">
                  <c:v>1.6874023529167452</c:v>
                </c:pt>
                <c:pt idx="453">
                  <c:v>9.6973050661891733</c:v>
                </c:pt>
                <c:pt idx="454">
                  <c:v>-3.4821831989651102</c:v>
                </c:pt>
                <c:pt idx="455">
                  <c:v>-34.2982576233873</c:v>
                </c:pt>
                <c:pt idx="456">
                  <c:v>-59.567668803796579</c:v>
                </c:pt>
                <c:pt idx="457">
                  <c:v>-61.762841195253564</c:v>
                </c:pt>
                <c:pt idx="458">
                  <c:v>-42.060480633886122</c:v>
                </c:pt>
                <c:pt idx="459">
                  <c:v>-15.455774528932197</c:v>
                </c:pt>
                <c:pt idx="460">
                  <c:v>6.2762014845655472</c:v>
                </c:pt>
                <c:pt idx="461">
                  <c:v>26.42081522333762</c:v>
                </c:pt>
                <c:pt idx="462">
                  <c:v>50.585752771692725</c:v>
                </c:pt>
                <c:pt idx="463">
                  <c:v>72.565793873627584</c:v>
                </c:pt>
                <c:pt idx="464">
                  <c:v>83.940588885029058</c:v>
                </c:pt>
                <c:pt idx="465">
                  <c:v>79.958643875021025</c:v>
                </c:pt>
                <c:pt idx="466">
                  <c:v>57.545507636154824</c:v>
                </c:pt>
                <c:pt idx="467">
                  <c:v>19.575835576068748</c:v>
                </c:pt>
                <c:pt idx="468">
                  <c:v>-25.099983461917187</c:v>
                </c:pt>
                <c:pt idx="469">
                  <c:v>-66.590567818438871</c:v>
                </c:pt>
                <c:pt idx="470">
                  <c:v>-97.260096782214163</c:v>
                </c:pt>
                <c:pt idx="471">
                  <c:v>-111.36321846979929</c:v>
                </c:pt>
                <c:pt idx="472">
                  <c:v>-105.13368724608299</c:v>
                </c:pt>
                <c:pt idx="473">
                  <c:v>-78.773489221457851</c:v>
                </c:pt>
                <c:pt idx="474">
                  <c:v>-36.087531692315352</c:v>
                </c:pt>
                <c:pt idx="475">
                  <c:v>17.693325071707811</c:v>
                </c:pt>
                <c:pt idx="476">
                  <c:v>75.17362477560367</c:v>
                </c:pt>
                <c:pt idx="477">
                  <c:v>117.04433173488395</c:v>
                </c:pt>
                <c:pt idx="478">
                  <c:v>125.63600319134295</c:v>
                </c:pt>
                <c:pt idx="479">
                  <c:v>107.22195472708918</c:v>
                </c:pt>
                <c:pt idx="480">
                  <c:v>76.544406099602966</c:v>
                </c:pt>
                <c:pt idx="481">
                  <c:v>38.673590732710089</c:v>
                </c:pt>
                <c:pt idx="482">
                  <c:v>-6.9127009192538438</c:v>
                </c:pt>
                <c:pt idx="483">
                  <c:v>-55.038221578963842</c:v>
                </c:pt>
                <c:pt idx="484">
                  <c:v>-95.707354760923266</c:v>
                </c:pt>
                <c:pt idx="485">
                  <c:v>-118.44439123403929</c:v>
                </c:pt>
                <c:pt idx="486">
                  <c:v>-110.63750918454055</c:v>
                </c:pt>
                <c:pt idx="487">
                  <c:v>-69.568087380849335</c:v>
                </c:pt>
                <c:pt idx="488">
                  <c:v>-12.260492552622978</c:v>
                </c:pt>
                <c:pt idx="489">
                  <c:v>38.399276911340735</c:v>
                </c:pt>
                <c:pt idx="490">
                  <c:v>71.978442182128035</c:v>
                </c:pt>
                <c:pt idx="491">
                  <c:v>92.269782795404126</c:v>
                </c:pt>
                <c:pt idx="492">
                  <c:v>104.35122758051989</c:v>
                </c:pt>
                <c:pt idx="493">
                  <c:v>104.50877253843092</c:v>
                </c:pt>
                <c:pt idx="494">
                  <c:v>83.404534493932061</c:v>
                </c:pt>
                <c:pt idx="495">
                  <c:v>38.613810684304056</c:v>
                </c:pt>
                <c:pt idx="496">
                  <c:v>-17.397227284434056</c:v>
                </c:pt>
                <c:pt idx="497">
                  <c:v>-63.288683318484722</c:v>
                </c:pt>
                <c:pt idx="498">
                  <c:v>-86.171396051367054</c:v>
                </c:pt>
                <c:pt idx="499">
                  <c:v>-89.408537968114871</c:v>
                </c:pt>
                <c:pt idx="500">
                  <c:v>-79.871164413471519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01-4060-BA98-0C196157F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957816"/>
        <c:axId val="305958208"/>
      </c:scatterChart>
      <c:valAx>
        <c:axId val="30595781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5958208"/>
        <c:crosses val="autoZero"/>
        <c:crossBetween val="midCat"/>
      </c:valAx>
      <c:valAx>
        <c:axId val="3059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5957816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24901172383698E-2"/>
          <c:y val="7.8370025914151153E-2"/>
          <c:w val="0.89017391289622072"/>
          <c:h val="0.83072227469000215"/>
        </c:manualLayout>
      </c:layout>
      <c:scatterChart>
        <c:scatterStyle val="lineMarker"/>
        <c:varyColors val="0"/>
        <c:ser>
          <c:idx val="0"/>
          <c:order val="0"/>
          <c:tx>
            <c:v>上層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calculation!$B$18:$B$1018</c:f>
              <c:numCache>
                <c:formatCode>0.000_ </c:formatCode>
                <c:ptCount val="1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calculation!$D$18:$D$1018</c:f>
              <c:numCache>
                <c:formatCode>0.000_ </c:formatCode>
                <c:ptCount val="1001"/>
                <c:pt idx="0">
                  <c:v>4.096781300822366E-5</c:v>
                </c:pt>
                <c:pt idx="1">
                  <c:v>4.7494674490103535E-4</c:v>
                </c:pt>
                <c:pt idx="2">
                  <c:v>1.8155956643814222E-3</c:v>
                </c:pt>
                <c:pt idx="3">
                  <c:v>4.0472572833181271E-3</c:v>
                </c:pt>
                <c:pt idx="4">
                  <c:v>6.6531010459790971E-3</c:v>
                </c:pt>
                <c:pt idx="5">
                  <c:v>9.0938260984640921E-3</c:v>
                </c:pt>
                <c:pt idx="6">
                  <c:v>1.0997973017849515E-2</c:v>
                </c:pt>
                <c:pt idx="7">
                  <c:v>1.2129019221617814E-2</c:v>
                </c:pt>
                <c:pt idx="8">
                  <c:v>1.2279217551474771E-2</c:v>
                </c:pt>
                <c:pt idx="9">
                  <c:v>1.1279712696335292E-2</c:v>
                </c:pt>
                <c:pt idx="10">
                  <c:v>9.113998012958268E-3</c:v>
                </c:pt>
                <c:pt idx="11">
                  <c:v>6.2059296248524014E-3</c:v>
                </c:pt>
                <c:pt idx="12">
                  <c:v>3.5480371965519392E-3</c:v>
                </c:pt>
                <c:pt idx="13">
                  <c:v>2.2756419796153633E-3</c:v>
                </c:pt>
                <c:pt idx="14">
                  <c:v>2.9681232219974469E-3</c:v>
                </c:pt>
                <c:pt idx="15">
                  <c:v>5.3149214975327696E-3</c:v>
                </c:pt>
                <c:pt idx="16">
                  <c:v>8.3356794764134455E-3</c:v>
                </c:pt>
                <c:pt idx="17">
                  <c:v>1.0823868819113364E-2</c:v>
                </c:pt>
                <c:pt idx="18">
                  <c:v>1.1802476845608791E-2</c:v>
                </c:pt>
                <c:pt idx="19">
                  <c:v>1.0932507230029528E-2</c:v>
                </c:pt>
                <c:pt idx="20">
                  <c:v>8.7646367378450118E-3</c:v>
                </c:pt>
                <c:pt idx="21">
                  <c:v>6.4579909279582539E-3</c:v>
                </c:pt>
                <c:pt idx="22">
                  <c:v>5.0639246169685926E-3</c:v>
                </c:pt>
                <c:pt idx="23">
                  <c:v>4.7068760700660107E-3</c:v>
                </c:pt>
                <c:pt idx="24">
                  <c:v>4.408090738494126E-3</c:v>
                </c:pt>
                <c:pt idx="25">
                  <c:v>2.8274958877926456E-3</c:v>
                </c:pt>
                <c:pt idx="26">
                  <c:v>-2.8144990370667722E-4</c:v>
                </c:pt>
                <c:pt idx="27">
                  <c:v>-3.3074749470350189E-3</c:v>
                </c:pt>
                <c:pt idx="28">
                  <c:v>-4.2917804605541602E-3</c:v>
                </c:pt>
                <c:pt idx="29">
                  <c:v>-2.1546836544816044E-3</c:v>
                </c:pt>
                <c:pt idx="30">
                  <c:v>3.3102917947699382E-3</c:v>
                </c:pt>
                <c:pt idx="31">
                  <c:v>1.1388752149893207E-2</c:v>
                </c:pt>
                <c:pt idx="32">
                  <c:v>2.0567400420164479E-2</c:v>
                </c:pt>
                <c:pt idx="33">
                  <c:v>2.8566351717640402E-2</c:v>
                </c:pt>
                <c:pt idx="34">
                  <c:v>3.3105761437371643E-2</c:v>
                </c:pt>
                <c:pt idx="35">
                  <c:v>3.2975138826427233E-2</c:v>
                </c:pt>
                <c:pt idx="36">
                  <c:v>2.8003958622194416E-2</c:v>
                </c:pt>
                <c:pt idx="37">
                  <c:v>1.8782363315437211E-2</c:v>
                </c:pt>
                <c:pt idx="38">
                  <c:v>6.4817955277220191E-3</c:v>
                </c:pt>
                <c:pt idx="39">
                  <c:v>-7.3509091080916304E-3</c:v>
                </c:pt>
                <c:pt idx="40">
                  <c:v>-2.1016491327891421E-2</c:v>
                </c:pt>
                <c:pt idx="41">
                  <c:v>-3.2701207718790759E-2</c:v>
                </c:pt>
                <c:pt idx="42">
                  <c:v>-4.0739121747996057E-2</c:v>
                </c:pt>
                <c:pt idx="43">
                  <c:v>-4.4433670312312629E-2</c:v>
                </c:pt>
                <c:pt idx="44">
                  <c:v>-4.4087195795864571E-2</c:v>
                </c:pt>
                <c:pt idx="45">
                  <c:v>-4.0190235434321459E-2</c:v>
                </c:pt>
                <c:pt idx="46">
                  <c:v>-3.3217106915535338E-2</c:v>
                </c:pt>
                <c:pt idx="47">
                  <c:v>-2.3899751786738952E-2</c:v>
                </c:pt>
                <c:pt idx="48">
                  <c:v>-1.3316172252451922E-2</c:v>
                </c:pt>
                <c:pt idx="49">
                  <c:v>-3.3746871293500735E-3</c:v>
                </c:pt>
                <c:pt idx="50">
                  <c:v>3.1273880567441277E-3</c:v>
                </c:pt>
                <c:pt idx="51">
                  <c:v>3.5292128461167672E-3</c:v>
                </c:pt>
                <c:pt idx="52">
                  <c:v>-3.7303736696440125E-3</c:v>
                </c:pt>
                <c:pt idx="53">
                  <c:v>-1.8411289206375202E-2</c:v>
                </c:pt>
                <c:pt idx="54">
                  <c:v>-3.7824619603464185E-2</c:v>
                </c:pt>
                <c:pt idx="55">
                  <c:v>-5.7214072373178153E-2</c:v>
                </c:pt>
                <c:pt idx="56">
                  <c:v>-7.1147199244712592E-2</c:v>
                </c:pt>
                <c:pt idx="57">
                  <c:v>-7.5305281312959382E-2</c:v>
                </c:pt>
                <c:pt idx="58">
                  <c:v>-6.7306337584214407E-2</c:v>
                </c:pt>
                <c:pt idx="59">
                  <c:v>-4.5274201129403488E-2</c:v>
                </c:pt>
                <c:pt idx="60">
                  <c:v>-8.5962229570277701E-3</c:v>
                </c:pt>
                <c:pt idx="61">
                  <c:v>3.8100322576945768E-2</c:v>
                </c:pt>
                <c:pt idx="62">
                  <c:v>8.4484850741540718E-2</c:v>
                </c:pt>
                <c:pt idx="63">
                  <c:v>0.11830924548228441</c:v>
                </c:pt>
                <c:pt idx="64">
                  <c:v>0.12927561493455053</c:v>
                </c:pt>
                <c:pt idx="65">
                  <c:v>0.11235338366841896</c:v>
                </c:pt>
                <c:pt idx="66">
                  <c:v>6.9530580741427012E-2</c:v>
                </c:pt>
                <c:pt idx="67">
                  <c:v>8.7988180179591619E-3</c:v>
                </c:pt>
                <c:pt idx="68">
                  <c:v>-5.859323166238678E-2</c:v>
                </c:pt>
                <c:pt idx="69">
                  <c:v>-0.12123203641656774</c:v>
                </c:pt>
                <c:pt idx="70">
                  <c:v>-0.16953867545019463</c:v>
                </c:pt>
                <c:pt idx="71">
                  <c:v>-0.19695457825331741</c:v>
                </c:pt>
                <c:pt idx="72">
                  <c:v>-0.20016639751869433</c:v>
                </c:pt>
                <c:pt idx="73">
                  <c:v>-0.17822846228297451</c:v>
                </c:pt>
                <c:pt idx="74">
                  <c:v>-0.13344762178236552</c:v>
                </c:pt>
                <c:pt idx="75">
                  <c:v>-7.3322459972134976E-2</c:v>
                </c:pt>
                <c:pt idx="76">
                  <c:v>-1.003780513526295E-2</c:v>
                </c:pt>
                <c:pt idx="77">
                  <c:v>4.2946966420538746E-2</c:v>
                </c:pt>
                <c:pt idx="78">
                  <c:v>7.4493624756696297E-2</c:v>
                </c:pt>
                <c:pt idx="79">
                  <c:v>7.7706123429773691E-2</c:v>
                </c:pt>
                <c:pt idx="80">
                  <c:v>5.1055580735113647E-2</c:v>
                </c:pt>
                <c:pt idx="81">
                  <c:v>1.8190007192831759E-3</c:v>
                </c:pt>
                <c:pt idx="82">
                  <c:v>-4.9121112697835451E-2</c:v>
                </c:pt>
                <c:pt idx="83">
                  <c:v>-7.4737167231945942E-2</c:v>
                </c:pt>
                <c:pt idx="84">
                  <c:v>-5.8992955668651224E-2</c:v>
                </c:pt>
                <c:pt idx="85">
                  <c:v>-2.8033261320201119E-3</c:v>
                </c:pt>
                <c:pt idx="86">
                  <c:v>7.976279601574035E-2</c:v>
                </c:pt>
                <c:pt idx="87">
                  <c:v>0.1668084506793113</c:v>
                </c:pt>
                <c:pt idx="88">
                  <c:v>0.23702676297775421</c:v>
                </c:pt>
                <c:pt idx="89">
                  <c:v>0.2762962716939204</c:v>
                </c:pt>
                <c:pt idx="90">
                  <c:v>0.27891625750212767</c:v>
                </c:pt>
                <c:pt idx="91">
                  <c:v>0.24572516145379944</c:v>
                </c:pt>
                <c:pt idx="92">
                  <c:v>0.18179278907029217</c:v>
                </c:pt>
                <c:pt idx="93">
                  <c:v>9.6589213870703794E-2</c:v>
                </c:pt>
                <c:pt idx="94">
                  <c:v>4.5861381155179876E-3</c:v>
                </c:pt>
                <c:pt idx="95">
                  <c:v>-7.7338510014616849E-2</c:v>
                </c:pt>
                <c:pt idx="96">
                  <c:v>-0.13494367031507273</c:v>
                </c:pt>
                <c:pt idx="97">
                  <c:v>-0.160970225186364</c:v>
                </c:pt>
                <c:pt idx="98">
                  <c:v>-0.15652960253784662</c:v>
                </c:pt>
                <c:pt idx="99">
                  <c:v>-0.12941571570930857</c:v>
                </c:pt>
                <c:pt idx="100">
                  <c:v>-9.1056962165462163E-2</c:v>
                </c:pt>
                <c:pt idx="101">
                  <c:v>-5.402870950386332E-2</c:v>
                </c:pt>
                <c:pt idx="102">
                  <c:v>-3.0555425950601126E-2</c:v>
                </c:pt>
                <c:pt idx="103">
                  <c:v>-3.0729668410795746E-2</c:v>
                </c:pt>
                <c:pt idx="104">
                  <c:v>-5.9572752255633979E-2</c:v>
                </c:pt>
                <c:pt idx="105">
                  <c:v>-0.11456377220322729</c:v>
                </c:pt>
                <c:pt idx="106">
                  <c:v>-0.18577670945265501</c:v>
                </c:pt>
                <c:pt idx="107">
                  <c:v>-0.25686867704356453</c:v>
                </c:pt>
                <c:pt idx="108">
                  <c:v>-0.30773364237867767</c:v>
                </c:pt>
                <c:pt idx="109">
                  <c:v>-0.31261892279878278</c:v>
                </c:pt>
                <c:pt idx="110">
                  <c:v>-0.24445180449589954</c:v>
                </c:pt>
                <c:pt idx="111">
                  <c:v>-0.10052058912432965</c:v>
                </c:pt>
                <c:pt idx="112">
                  <c:v>8.9961922816659129E-2</c:v>
                </c:pt>
                <c:pt idx="113">
                  <c:v>0.28142183934185655</c:v>
                </c:pt>
                <c:pt idx="114">
                  <c:v>0.42394139357474647</c:v>
                </c:pt>
                <c:pt idx="115">
                  <c:v>0.47872155635579627</c:v>
                </c:pt>
                <c:pt idx="116">
                  <c:v>0.43069418561753381</c:v>
                </c:pt>
                <c:pt idx="117">
                  <c:v>0.29001589131033667</c:v>
                </c:pt>
                <c:pt idx="118">
                  <c:v>8.5582738460178637E-2</c:v>
                </c:pt>
                <c:pt idx="119">
                  <c:v>-0.14341330375306127</c:v>
                </c:pt>
                <c:pt idx="120">
                  <c:v>-0.35483830141696271</c:v>
                </c:pt>
                <c:pt idx="121">
                  <c:v>-0.50582137248139825</c:v>
                </c:pt>
                <c:pt idx="122">
                  <c:v>-0.5488870082970756</c:v>
                </c:pt>
                <c:pt idx="123">
                  <c:v>-0.45341921542159019</c:v>
                </c:pt>
                <c:pt idx="124">
                  <c:v>-0.23466573175116229</c:v>
                </c:pt>
                <c:pt idx="125">
                  <c:v>5.3808546445251071E-2</c:v>
                </c:pt>
                <c:pt idx="126">
                  <c:v>0.33942502189232754</c:v>
                </c:pt>
                <c:pt idx="127">
                  <c:v>0.54979956327552371</c:v>
                </c:pt>
                <c:pt idx="128">
                  <c:v>0.63760850765074906</c:v>
                </c:pt>
                <c:pt idx="129">
                  <c:v>0.59624193119874747</c:v>
                </c:pt>
                <c:pt idx="130">
                  <c:v>0.44984982102840121</c:v>
                </c:pt>
                <c:pt idx="131">
                  <c:v>0.23473584919725676</c:v>
                </c:pt>
                <c:pt idx="132">
                  <c:v>-5.3113530920092522E-3</c:v>
                </c:pt>
                <c:pt idx="133">
                  <c:v>-0.22307956914810584</c:v>
                </c:pt>
                <c:pt idx="134">
                  <c:v>-0.37549922838181254</c:v>
                </c:pt>
                <c:pt idx="135">
                  <c:v>-0.43184699867848464</c:v>
                </c:pt>
                <c:pt idx="136">
                  <c:v>-0.38267576313959567</c:v>
                </c:pt>
                <c:pt idx="137">
                  <c:v>-0.2437632107939206</c:v>
                </c:pt>
                <c:pt idx="138">
                  <c:v>-5.1789053170060273E-2</c:v>
                </c:pt>
                <c:pt idx="139">
                  <c:v>0.14647509568806066</c:v>
                </c:pt>
                <c:pt idx="140">
                  <c:v>0.30752549767460857</c:v>
                </c:pt>
                <c:pt idx="141">
                  <c:v>0.40128856871403806</c:v>
                </c:pt>
                <c:pt idx="142">
                  <c:v>0.41426627103779518</c:v>
                </c:pt>
                <c:pt idx="143">
                  <c:v>0.34872447594085687</c:v>
                </c:pt>
                <c:pt idx="144">
                  <c:v>0.22030186885074995</c:v>
                </c:pt>
                <c:pt idx="145">
                  <c:v>5.5663129141624607E-2</c:v>
                </c:pt>
                <c:pt idx="146">
                  <c:v>-0.11112255635557691</c:v>
                </c:pt>
                <c:pt idx="147">
                  <c:v>-0.24620012150866286</c:v>
                </c:pt>
                <c:pt idx="148">
                  <c:v>-0.32407407556757423</c:v>
                </c:pt>
                <c:pt idx="149">
                  <c:v>-0.33290578380169938</c:v>
                </c:pt>
                <c:pt idx="150">
                  <c:v>-0.27599586901225237</c:v>
                </c:pt>
                <c:pt idx="151">
                  <c:v>-0.16706351663780444</c:v>
                </c:pt>
                <c:pt idx="152">
                  <c:v>-2.5272353566783368E-2</c:v>
                </c:pt>
                <c:pt idx="153">
                  <c:v>0.12259213379711784</c:v>
                </c:pt>
                <c:pt idx="154">
                  <c:v>0.24425036813516604</c:v>
                </c:pt>
                <c:pt idx="155">
                  <c:v>0.31111042422710683</c:v>
                </c:pt>
                <c:pt idx="156">
                  <c:v>0.30543818002703266</c:v>
                </c:pt>
                <c:pt idx="157">
                  <c:v>0.22554957149325117</c:v>
                </c:pt>
                <c:pt idx="158">
                  <c:v>8.7001414050790649E-2</c:v>
                </c:pt>
                <c:pt idx="159">
                  <c:v>-8.1621932302220118E-2</c:v>
                </c:pt>
                <c:pt idx="160">
                  <c:v>-0.2421888193569475</c:v>
                </c:pt>
                <c:pt idx="161">
                  <c:v>-0.35489841963930552</c:v>
                </c:pt>
                <c:pt idx="162">
                  <c:v>-0.39433023745378626</c:v>
                </c:pt>
                <c:pt idx="163">
                  <c:v>-0.35526425126538758</c:v>
                </c:pt>
                <c:pt idx="164">
                  <c:v>-0.25050363085532473</c:v>
                </c:pt>
                <c:pt idx="165">
                  <c:v>-0.10839222868010454</c:v>
                </c:pt>
                <c:pt idx="166">
                  <c:v>3.4551392075611559E-2</c:v>
                </c:pt>
                <c:pt idx="167">
                  <c:v>0.15148528023944838</c:v>
                </c:pt>
                <c:pt idx="168">
                  <c:v>0.23535812969925987</c:v>
                </c:pt>
                <c:pt idx="169">
                  <c:v>0.28120683682262315</c:v>
                </c:pt>
                <c:pt idx="170">
                  <c:v>0.27959092918340833</c:v>
                </c:pt>
                <c:pt idx="171">
                  <c:v>0.22598985492759521</c:v>
                </c:pt>
                <c:pt idx="172">
                  <c:v>0.12310825112635516</c:v>
                </c:pt>
                <c:pt idx="173">
                  <c:v>-9.054186185640703E-3</c:v>
                </c:pt>
                <c:pt idx="174">
                  <c:v>-0.13060215547523923</c:v>
                </c:pt>
                <c:pt idx="175">
                  <c:v>-0.20459880399566083</c:v>
                </c:pt>
                <c:pt idx="176">
                  <c:v>-0.21362340275233116</c:v>
                </c:pt>
                <c:pt idx="177">
                  <c:v>-0.16041061936100631</c:v>
                </c:pt>
                <c:pt idx="178">
                  <c:v>-6.477189845582132E-2</c:v>
                </c:pt>
                <c:pt idx="179">
                  <c:v>4.6013232621391037E-2</c:v>
                </c:pt>
                <c:pt idx="180">
                  <c:v>0.14666302293742906</c:v>
                </c:pt>
                <c:pt idx="181">
                  <c:v>0.21927599054086755</c:v>
                </c:pt>
                <c:pt idx="182">
                  <c:v>0.25208868229946646</c:v>
                </c:pt>
                <c:pt idx="183">
                  <c:v>0.23659758643807716</c:v>
                </c:pt>
                <c:pt idx="184">
                  <c:v>0.17256996350192452</c:v>
                </c:pt>
                <c:pt idx="185">
                  <c:v>7.2050901117587107E-2</c:v>
                </c:pt>
                <c:pt idx="186">
                  <c:v>-4.3316545515466306E-2</c:v>
                </c:pt>
                <c:pt idx="187">
                  <c:v>-0.14910392841701892</c:v>
                </c:pt>
                <c:pt idx="188">
                  <c:v>-0.22516229166624546</c:v>
                </c:pt>
                <c:pt idx="189">
                  <c:v>-0.25792215252303186</c:v>
                </c:pt>
                <c:pt idx="190">
                  <c:v>-0.24011313158369516</c:v>
                </c:pt>
                <c:pt idx="191">
                  <c:v>-0.17237906757635643</c:v>
                </c:pt>
                <c:pt idx="192">
                  <c:v>-6.6578621903516252E-2</c:v>
                </c:pt>
                <c:pt idx="193">
                  <c:v>5.3655167481390473E-2</c:v>
                </c:pt>
                <c:pt idx="194">
                  <c:v>0.15815080350590144</c:v>
                </c:pt>
                <c:pt idx="195">
                  <c:v>0.21881589418876107</c:v>
                </c:pt>
                <c:pt idx="196">
                  <c:v>0.21835492398517051</c:v>
                </c:pt>
                <c:pt idx="197">
                  <c:v>0.15510410022028814</c:v>
                </c:pt>
                <c:pt idx="198">
                  <c:v>4.1947290519368644E-2</c:v>
                </c:pt>
                <c:pt idx="199">
                  <c:v>-9.4200585574934922E-2</c:v>
                </c:pt>
                <c:pt idx="200">
                  <c:v>-0.21672865855867962</c:v>
                </c:pt>
                <c:pt idx="201">
                  <c:v>-0.29430404485317774</c:v>
                </c:pt>
                <c:pt idx="202">
                  <c:v>-0.30996905424510485</c:v>
                </c:pt>
                <c:pt idx="203">
                  <c:v>-0.26004280672234159</c:v>
                </c:pt>
                <c:pt idx="204">
                  <c:v>-0.15440831041495975</c:v>
                </c:pt>
                <c:pt idx="205">
                  <c:v>-1.7125480192884707E-2</c:v>
                </c:pt>
                <c:pt idx="206">
                  <c:v>0.1194688712513757</c:v>
                </c:pt>
                <c:pt idx="207">
                  <c:v>0.22420850751731666</c:v>
                </c:pt>
                <c:pt idx="208">
                  <c:v>0.27342619166806859</c:v>
                </c:pt>
                <c:pt idx="209">
                  <c:v>0.25495079425871137</c:v>
                </c:pt>
                <c:pt idx="210">
                  <c:v>0.17043014797746514</c:v>
                </c:pt>
                <c:pt idx="211">
                  <c:v>3.5395115705261548E-2</c:v>
                </c:pt>
                <c:pt idx="212">
                  <c:v>-0.12352480811694835</c:v>
                </c:pt>
                <c:pt idx="213">
                  <c:v>-0.27442872271899565</c:v>
                </c:pt>
                <c:pt idx="214">
                  <c:v>-0.3869026971408695</c:v>
                </c:pt>
                <c:pt idx="215">
                  <c:v>-0.43848051195168303</c:v>
                </c:pt>
                <c:pt idx="216">
                  <c:v>-0.41953176045970958</c:v>
                </c:pt>
                <c:pt idx="217">
                  <c:v>-0.3331753291303382</c:v>
                </c:pt>
                <c:pt idx="218">
                  <c:v>-0.18775034447438543</c:v>
                </c:pt>
                <c:pt idx="219">
                  <c:v>2.2626162686217866E-4</c:v>
                </c:pt>
                <c:pt idx="220">
                  <c:v>0.19492063936263082</c:v>
                </c:pt>
                <c:pt idx="221">
                  <c:v>0.35189649727536709</c:v>
                </c:pt>
                <c:pt idx="222">
                  <c:v>0.43745431454321426</c:v>
                </c:pt>
                <c:pt idx="223">
                  <c:v>0.43847545184615921</c:v>
                </c:pt>
                <c:pt idx="224">
                  <c:v>0.36498601316043122</c:v>
                </c:pt>
                <c:pt idx="225">
                  <c:v>0.24256990359780761</c:v>
                </c:pt>
                <c:pt idx="226">
                  <c:v>0.10023236305960606</c:v>
                </c:pt>
                <c:pt idx="227">
                  <c:v>-3.6109611955053467E-2</c:v>
                </c:pt>
                <c:pt idx="228">
                  <c:v>-0.14562874319813118</c:v>
                </c:pt>
                <c:pt idx="229">
                  <c:v>-0.21332115464530463</c:v>
                </c:pt>
                <c:pt idx="230">
                  <c:v>-0.23088969163794312</c:v>
                </c:pt>
                <c:pt idx="231">
                  <c:v>-0.19979667339739238</c:v>
                </c:pt>
                <c:pt idx="232">
                  <c:v>-0.13375143813316265</c:v>
                </c:pt>
                <c:pt idx="233">
                  <c:v>-5.6172690143925716E-2</c:v>
                </c:pt>
                <c:pt idx="234">
                  <c:v>1.4092407082150052E-2</c:v>
                </c:pt>
                <c:pt idx="235">
                  <c:v>7.1602282266526554E-2</c:v>
                </c:pt>
                <c:pt idx="236">
                  <c:v>0.11265931381561478</c:v>
                </c:pt>
                <c:pt idx="237">
                  <c:v>0.12969113542780547</c:v>
                </c:pt>
                <c:pt idx="238">
                  <c:v>0.11510943460591655</c:v>
                </c:pt>
                <c:pt idx="239">
                  <c:v>6.3457797691086698E-2</c:v>
                </c:pt>
                <c:pt idx="240">
                  <c:v>-2.2496098036624723E-2</c:v>
                </c:pt>
                <c:pt idx="241">
                  <c:v>-0.12891625286458042</c:v>
                </c:pt>
                <c:pt idx="242">
                  <c:v>-0.23214429061847738</c:v>
                </c:pt>
                <c:pt idx="243">
                  <c:v>-0.29640888148752703</c:v>
                </c:pt>
                <c:pt idx="244">
                  <c:v>-0.28927440327319293</c:v>
                </c:pt>
                <c:pt idx="245">
                  <c:v>-0.20607694657989412</c:v>
                </c:pt>
                <c:pt idx="246">
                  <c:v>-6.6389146655618181E-2</c:v>
                </c:pt>
                <c:pt idx="247">
                  <c:v>9.6720585055192099E-2</c:v>
                </c:pt>
                <c:pt idx="248">
                  <c:v>0.24607518007281148</c:v>
                </c:pt>
                <c:pt idx="249">
                  <c:v>0.35478521247664535</c:v>
                </c:pt>
                <c:pt idx="250">
                  <c:v>0.40687062067700075</c:v>
                </c:pt>
                <c:pt idx="251">
                  <c:v>0.39403341150688648</c:v>
                </c:pt>
                <c:pt idx="252">
                  <c:v>0.31898524382732074</c:v>
                </c:pt>
                <c:pt idx="253">
                  <c:v>0.195042958560532</c:v>
                </c:pt>
                <c:pt idx="254">
                  <c:v>4.4242338220208788E-2</c:v>
                </c:pt>
                <c:pt idx="255">
                  <c:v>-0.10484495398494043</c:v>
                </c:pt>
                <c:pt idx="256">
                  <c:v>-0.22180811040470969</c:v>
                </c:pt>
                <c:pt idx="257">
                  <c:v>-0.27939128446685862</c:v>
                </c:pt>
                <c:pt idx="258">
                  <c:v>-0.26179110970906005</c:v>
                </c:pt>
                <c:pt idx="259">
                  <c:v>-0.17267441277416312</c:v>
                </c:pt>
                <c:pt idx="260">
                  <c:v>-3.3395015760673052E-2</c:v>
                </c:pt>
                <c:pt idx="261">
                  <c:v>0.12351323359602578</c:v>
                </c:pt>
                <c:pt idx="262">
                  <c:v>0.26118604515438093</c:v>
                </c:pt>
                <c:pt idx="263">
                  <c:v>0.34641229466501466</c:v>
                </c:pt>
                <c:pt idx="264">
                  <c:v>0.35973350856763392</c:v>
                </c:pt>
                <c:pt idx="265">
                  <c:v>0.30464770749820669</c:v>
                </c:pt>
                <c:pt idx="266">
                  <c:v>0.1999635759718813</c:v>
                </c:pt>
                <c:pt idx="267">
                  <c:v>6.8884509999900201E-2</c:v>
                </c:pt>
                <c:pt idx="268">
                  <c:v>-6.2729734199539977E-2</c:v>
                </c:pt>
                <c:pt idx="269">
                  <c:v>-0.17171592897559373</c:v>
                </c:pt>
                <c:pt idx="270">
                  <c:v>-0.24158519185337957</c:v>
                </c:pt>
                <c:pt idx="271">
                  <c:v>-0.26336003321243234</c:v>
                </c:pt>
                <c:pt idx="272">
                  <c:v>-0.23653700769184399</c:v>
                </c:pt>
                <c:pt idx="273">
                  <c:v>-0.16790265225313314</c:v>
                </c:pt>
                <c:pt idx="274">
                  <c:v>-7.032810822285164E-2</c:v>
                </c:pt>
                <c:pt idx="275">
                  <c:v>3.7666787955043537E-2</c:v>
                </c:pt>
                <c:pt idx="276">
                  <c:v>0.13372819429977342</c:v>
                </c:pt>
                <c:pt idx="277">
                  <c:v>0.19619438060250272</c:v>
                </c:pt>
                <c:pt idx="278">
                  <c:v>0.20971623238932935</c:v>
                </c:pt>
                <c:pt idx="279">
                  <c:v>0.16866675047135365</c:v>
                </c:pt>
                <c:pt idx="280">
                  <c:v>7.8506113608075787E-2</c:v>
                </c:pt>
                <c:pt idx="281">
                  <c:v>-4.4601750560028464E-2</c:v>
                </c:pt>
                <c:pt idx="282">
                  <c:v>-0.17688249970108394</c:v>
                </c:pt>
                <c:pt idx="283">
                  <c:v>-0.29001692406258595</c:v>
                </c:pt>
                <c:pt idx="284">
                  <c:v>-0.35523619087660846</c:v>
                </c:pt>
                <c:pt idx="285">
                  <c:v>-0.35217033237264905</c:v>
                </c:pt>
                <c:pt idx="286">
                  <c:v>-0.27773344692808088</c:v>
                </c:pt>
                <c:pt idx="287">
                  <c:v>-0.14806750768364457</c:v>
                </c:pt>
                <c:pt idx="288">
                  <c:v>6.7419024999502974E-3</c:v>
                </c:pt>
                <c:pt idx="289">
                  <c:v>0.15195382580397238</c:v>
                </c:pt>
                <c:pt idx="290">
                  <c:v>0.25808198252089976</c:v>
                </c:pt>
                <c:pt idx="291">
                  <c:v>0.30649486704211892</c:v>
                </c:pt>
                <c:pt idx="292">
                  <c:v>0.29040081525747352</c:v>
                </c:pt>
                <c:pt idx="293">
                  <c:v>0.21534865607501691</c:v>
                </c:pt>
                <c:pt idx="294">
                  <c:v>9.8479017486001116E-2</c:v>
                </c:pt>
                <c:pt idx="295">
                  <c:v>-3.5227053560552182E-2</c:v>
                </c:pt>
                <c:pt idx="296">
                  <c:v>-0.15778806822638147</c:v>
                </c:pt>
                <c:pt idx="297">
                  <c:v>-0.24386595011910278</c:v>
                </c:pt>
                <c:pt idx="298">
                  <c:v>-0.27717685958383897</c:v>
                </c:pt>
                <c:pt idx="299">
                  <c:v>-0.25434826019224588</c:v>
                </c:pt>
                <c:pt idx="300">
                  <c:v>-0.18326892648541676</c:v>
                </c:pt>
                <c:pt idx="301">
                  <c:v>-7.863377605728919E-2</c:v>
                </c:pt>
                <c:pt idx="302">
                  <c:v>4.0906633817416271E-2</c:v>
                </c:pt>
                <c:pt idx="303">
                  <c:v>0.15326432486891631</c:v>
                </c:pt>
                <c:pt idx="304">
                  <c:v>0.2341555777166725</c:v>
                </c:pt>
                <c:pt idx="305">
                  <c:v>0.26338803068872463</c:v>
                </c:pt>
                <c:pt idx="306">
                  <c:v>0.23337175088700579</c:v>
                </c:pt>
                <c:pt idx="307">
                  <c:v>0.15226196448962009</c:v>
                </c:pt>
                <c:pt idx="308">
                  <c:v>3.9749205377071689E-2</c:v>
                </c:pt>
                <c:pt idx="309">
                  <c:v>-7.9087938812017436E-2</c:v>
                </c:pt>
                <c:pt idx="310">
                  <c:v>-0.18001018082023998</c:v>
                </c:pt>
                <c:pt idx="311">
                  <c:v>-0.24495272203326451</c:v>
                </c:pt>
                <c:pt idx="312">
                  <c:v>-0.26251368547818271</c:v>
                </c:pt>
                <c:pt idx="313">
                  <c:v>-0.22754071821033253</c:v>
                </c:pt>
                <c:pt idx="314">
                  <c:v>-0.14434745475055252</c:v>
                </c:pt>
                <c:pt idx="315">
                  <c:v>-2.9266196358388868E-2</c:v>
                </c:pt>
                <c:pt idx="316">
                  <c:v>9.163633971200362E-2</c:v>
                </c:pt>
                <c:pt idx="317">
                  <c:v>0.18989912066555681</c:v>
                </c:pt>
                <c:pt idx="318">
                  <c:v>0.24381723699846611</c:v>
                </c:pt>
                <c:pt idx="319">
                  <c:v>0.24377730947957027</c:v>
                </c:pt>
                <c:pt idx="320">
                  <c:v>0.19248388899289015</c:v>
                </c:pt>
                <c:pt idx="321">
                  <c:v>0.10245424112582108</c:v>
                </c:pt>
                <c:pt idx="322">
                  <c:v>-7.5769519449803147E-3</c:v>
                </c:pt>
                <c:pt idx="323">
                  <c:v>-0.11527867282572687</c:v>
                </c:pt>
                <c:pt idx="324">
                  <c:v>-0.19679310725982976</c:v>
                </c:pt>
                <c:pt idx="325">
                  <c:v>-0.23176058594387533</c:v>
                </c:pt>
                <c:pt idx="326">
                  <c:v>-0.21086032967800217</c:v>
                </c:pt>
                <c:pt idx="327">
                  <c:v>-0.13977435694055482</c:v>
                </c:pt>
                <c:pt idx="328">
                  <c:v>-3.66541941535274E-2</c:v>
                </c:pt>
                <c:pt idx="329">
                  <c:v>7.3672939966740666E-2</c:v>
                </c:pt>
                <c:pt idx="330">
                  <c:v>0.16635465495882895</c:v>
                </c:pt>
                <c:pt idx="331">
                  <c:v>0.22152319319987951</c:v>
                </c:pt>
                <c:pt idx="332">
                  <c:v>0.22832924592674131</c:v>
                </c:pt>
                <c:pt idx="333">
                  <c:v>0.18704193617917719</c:v>
                </c:pt>
                <c:pt idx="334">
                  <c:v>0.10700865759308298</c:v>
                </c:pt>
                <c:pt idx="335">
                  <c:v>5.3870802502082316E-3</c:v>
                </c:pt>
                <c:pt idx="336">
                  <c:v>-9.4889215698258284E-2</c:v>
                </c:pt>
                <c:pt idx="337">
                  <c:v>-0.1711875136844439</c:v>
                </c:pt>
                <c:pt idx="338">
                  <c:v>-0.20751498840516475</c:v>
                </c:pt>
                <c:pt idx="339">
                  <c:v>-0.19816613964679256</c:v>
                </c:pt>
                <c:pt idx="340">
                  <c:v>-0.14805903122309916</c:v>
                </c:pt>
                <c:pt idx="341">
                  <c:v>-7.0569891812677879E-2</c:v>
                </c:pt>
                <c:pt idx="342">
                  <c:v>1.5315246248685785E-2</c:v>
                </c:pt>
                <c:pt idx="343">
                  <c:v>8.8770170905314819E-2</c:v>
                </c:pt>
                <c:pt idx="344">
                  <c:v>0.13425412744372045</c:v>
                </c:pt>
                <c:pt idx="345">
                  <c:v>0.14654799303245764</c:v>
                </c:pt>
                <c:pt idx="346">
                  <c:v>0.12787291038319212</c:v>
                </c:pt>
                <c:pt idx="347">
                  <c:v>8.4192864921589186E-2</c:v>
                </c:pt>
                <c:pt idx="348">
                  <c:v>2.4522947119590729E-2</c:v>
                </c:pt>
                <c:pt idx="349">
                  <c:v>-3.97812699206542E-2</c:v>
                </c:pt>
                <c:pt idx="350">
                  <c:v>-9.5236222304065504E-2</c:v>
                </c:pt>
                <c:pt idx="351">
                  <c:v>-0.12781881607701737</c:v>
                </c:pt>
                <c:pt idx="352">
                  <c:v>-0.12768070274091489</c:v>
                </c:pt>
                <c:pt idx="353">
                  <c:v>-9.4084543800802736E-2</c:v>
                </c:pt>
                <c:pt idx="354">
                  <c:v>-3.6548925605291216E-2</c:v>
                </c:pt>
                <c:pt idx="355">
                  <c:v>2.8495265915706502E-2</c:v>
                </c:pt>
                <c:pt idx="356">
                  <c:v>8.3222545826568323E-2</c:v>
                </c:pt>
                <c:pt idx="357">
                  <c:v>0.11400879212271227</c:v>
                </c:pt>
                <c:pt idx="358">
                  <c:v>0.11552789566993393</c:v>
                </c:pt>
                <c:pt idx="359">
                  <c:v>9.1321775383052139E-2</c:v>
                </c:pt>
                <c:pt idx="360">
                  <c:v>4.9903163290337352E-2</c:v>
                </c:pt>
                <c:pt idx="361">
                  <c:v>6.7431385047203585E-4</c:v>
                </c:pt>
                <c:pt idx="362">
                  <c:v>-4.6438962310944035E-2</c:v>
                </c:pt>
                <c:pt idx="363">
                  <c:v>-8.1205865882500061E-2</c:v>
                </c:pt>
                <c:pt idx="364">
                  <c:v>-9.6139439856946202E-2</c:v>
                </c:pt>
                <c:pt idx="365">
                  <c:v>-8.8967440013575122E-2</c:v>
                </c:pt>
                <c:pt idx="366">
                  <c:v>-6.2971224258662556E-2</c:v>
                </c:pt>
                <c:pt idx="367">
                  <c:v>-2.5940758003007103E-2</c:v>
                </c:pt>
                <c:pt idx="368">
                  <c:v>1.2577282564225155E-2</c:v>
                </c:pt>
                <c:pt idx="369">
                  <c:v>4.4677050463010355E-2</c:v>
                </c:pt>
                <c:pt idx="370">
                  <c:v>6.541713036031295E-2</c:v>
                </c:pt>
                <c:pt idx="371">
                  <c:v>7.1399945544251636E-2</c:v>
                </c:pt>
                <c:pt idx="372">
                  <c:v>5.9867624799744605E-2</c:v>
                </c:pt>
                <c:pt idx="373">
                  <c:v>3.0741139326532906E-2</c:v>
                </c:pt>
                <c:pt idx="374">
                  <c:v>-1.0293589483095382E-2</c:v>
                </c:pt>
                <c:pt idx="375">
                  <c:v>-5.2286971052830464E-2</c:v>
                </c:pt>
                <c:pt idx="376">
                  <c:v>-8.3486152730520638E-2</c:v>
                </c:pt>
                <c:pt idx="377">
                  <c:v>-9.5510893073261605E-2</c:v>
                </c:pt>
                <c:pt idx="378">
                  <c:v>-8.5990665405114589E-2</c:v>
                </c:pt>
                <c:pt idx="379">
                  <c:v>-5.872367846229698E-2</c:v>
                </c:pt>
                <c:pt idx="380">
                  <c:v>-2.1571596080994383E-2</c:v>
                </c:pt>
                <c:pt idx="381">
                  <c:v>1.592112121285337E-2</c:v>
                </c:pt>
                <c:pt idx="382">
                  <c:v>4.4651723316907616E-2</c:v>
                </c:pt>
                <c:pt idx="383">
                  <c:v>5.7591834341451598E-2</c:v>
                </c:pt>
                <c:pt idx="384">
                  <c:v>5.163328946984222E-2</c:v>
                </c:pt>
                <c:pt idx="385">
                  <c:v>2.8504963305106303E-2</c:v>
                </c:pt>
                <c:pt idx="386">
                  <c:v>-6.5475794866577675E-3</c:v>
                </c:pt>
                <c:pt idx="387">
                  <c:v>-4.6723820906904787E-2</c:v>
                </c:pt>
                <c:pt idx="388">
                  <c:v>-8.3476665256508098E-2</c:v>
                </c:pt>
                <c:pt idx="389">
                  <c:v>-0.10763447446158214</c:v>
                </c:pt>
                <c:pt idx="390">
                  <c:v>-0.11273916977742496</c:v>
                </c:pt>
                <c:pt idx="391">
                  <c:v>-9.5297809742906844E-2</c:v>
                </c:pt>
                <c:pt idx="392">
                  <c:v>-5.5973307326673688E-2</c:v>
                </c:pt>
                <c:pt idx="393">
                  <c:v>-1.2926724876543214E-3</c:v>
                </c:pt>
                <c:pt idx="394">
                  <c:v>5.7923436842237705E-2</c:v>
                </c:pt>
                <c:pt idx="395">
                  <c:v>0.1091166477645644</c:v>
                </c:pt>
                <c:pt idx="396">
                  <c:v>0.14127266232414473</c:v>
                </c:pt>
                <c:pt idx="397">
                  <c:v>0.14791533124557399</c:v>
                </c:pt>
                <c:pt idx="398">
                  <c:v>0.12737086213697277</c:v>
                </c:pt>
                <c:pt idx="399">
                  <c:v>8.1749885634676139E-2</c:v>
                </c:pt>
                <c:pt idx="400">
                  <c:v>1.9310215034063972E-2</c:v>
                </c:pt>
                <c:pt idx="401">
                  <c:v>-4.4596513584686075E-2</c:v>
                </c:pt>
                <c:pt idx="402">
                  <c:v>-9.3148718131415426E-2</c:v>
                </c:pt>
                <c:pt idx="403">
                  <c:v>-0.11449341063724709</c:v>
                </c:pt>
                <c:pt idx="404">
                  <c:v>-0.10444475209811582</c:v>
                </c:pt>
                <c:pt idx="405">
                  <c:v>-6.6675811455377071E-2</c:v>
                </c:pt>
                <c:pt idx="406">
                  <c:v>-1.1383826830229683E-2</c:v>
                </c:pt>
                <c:pt idx="407">
                  <c:v>4.8226698073377476E-2</c:v>
                </c:pt>
                <c:pt idx="408">
                  <c:v>9.9499695195940693E-2</c:v>
                </c:pt>
                <c:pt idx="409">
                  <c:v>0.13239338550053381</c:v>
                </c:pt>
                <c:pt idx="410">
                  <c:v>0.14074763613013405</c:v>
                </c:pt>
                <c:pt idx="411">
                  <c:v>0.12298921260034709</c:v>
                </c:pt>
                <c:pt idx="412">
                  <c:v>8.2405731198104876E-2</c:v>
                </c:pt>
                <c:pt idx="413">
                  <c:v>2.6946478681470085E-2</c:v>
                </c:pt>
                <c:pt idx="414">
                  <c:v>-3.2323242895743627E-2</c:v>
                </c:pt>
                <c:pt idx="415">
                  <c:v>-8.4217471002494215E-2</c:v>
                </c:pt>
                <c:pt idx="416">
                  <c:v>-0.11976575503823106</c:v>
                </c:pt>
                <c:pt idx="417">
                  <c:v>-0.13325747380915615</c:v>
                </c:pt>
                <c:pt idx="418">
                  <c:v>-0.12290702135818543</c:v>
                </c:pt>
                <c:pt idx="419">
                  <c:v>-9.1131416647116048E-2</c:v>
                </c:pt>
                <c:pt idx="420">
                  <c:v>-4.435511706048785E-2</c:v>
                </c:pt>
                <c:pt idx="421">
                  <c:v>7.6631056453240476E-3</c:v>
                </c:pt>
                <c:pt idx="422">
                  <c:v>5.3988777060585982E-2</c:v>
                </c:pt>
                <c:pt idx="423">
                  <c:v>8.5121715326269207E-2</c:v>
                </c:pt>
                <c:pt idx="424">
                  <c:v>9.4869752147034692E-2</c:v>
                </c:pt>
                <c:pt idx="425">
                  <c:v>8.138325207004124E-2</c:v>
                </c:pt>
                <c:pt idx="426">
                  <c:v>5.0663503319960695E-2</c:v>
                </c:pt>
                <c:pt idx="427">
                  <c:v>1.771545439324794E-2</c:v>
                </c:pt>
                <c:pt idx="428">
                  <c:v>-3.1465828964952237E-3</c:v>
                </c:pt>
                <c:pt idx="429">
                  <c:v>-5.081634859279551E-3</c:v>
                </c:pt>
                <c:pt idx="430">
                  <c:v>1.1976006410420008E-2</c:v>
                </c:pt>
                <c:pt idx="431">
                  <c:v>4.190494742050991E-2</c:v>
                </c:pt>
                <c:pt idx="432">
                  <c:v>7.4906691098097805E-2</c:v>
                </c:pt>
                <c:pt idx="433">
                  <c:v>0.10115020596803141</c:v>
                </c:pt>
                <c:pt idx="434">
                  <c:v>0.11327708334406922</c:v>
                </c:pt>
                <c:pt idx="435">
                  <c:v>0.10721578479128657</c:v>
                </c:pt>
                <c:pt idx="436">
                  <c:v>8.2160181852752812E-2</c:v>
                </c:pt>
                <c:pt idx="437">
                  <c:v>4.1346209372824308E-2</c:v>
                </c:pt>
                <c:pt idx="438">
                  <c:v>-7.0502115325801196E-3</c:v>
                </c:pt>
                <c:pt idx="439">
                  <c:v>-5.1799022911194571E-2</c:v>
                </c:pt>
                <c:pt idx="440">
                  <c:v>-8.3088024040849542E-2</c:v>
                </c:pt>
                <c:pt idx="441">
                  <c:v>-9.5625311099155313E-2</c:v>
                </c:pt>
                <c:pt idx="442">
                  <c:v>-8.8428224430180558E-2</c:v>
                </c:pt>
                <c:pt idx="443">
                  <c:v>-6.459510727190064E-2</c:v>
                </c:pt>
                <c:pt idx="444">
                  <c:v>-3.1730216964256507E-2</c:v>
                </c:pt>
                <c:pt idx="445">
                  <c:v>5.4655011424882549E-5</c:v>
                </c:pt>
                <c:pt idx="446">
                  <c:v>2.0686161519976723E-2</c:v>
                </c:pt>
                <c:pt idx="447">
                  <c:v>2.1194772216767591E-2</c:v>
                </c:pt>
                <c:pt idx="448">
                  <c:v>-1.4738849080336951E-3</c:v>
                </c:pt>
                <c:pt idx="449">
                  <c:v>-3.4291689729753924E-2</c:v>
                </c:pt>
                <c:pt idx="450">
                  <c:v>-5.6104357448966594E-2</c:v>
                </c:pt>
                <c:pt idx="451">
                  <c:v>-5.6877415179640629E-2</c:v>
                </c:pt>
                <c:pt idx="452">
                  <c:v>-3.7636080841276329E-2</c:v>
                </c:pt>
                <c:pt idx="453">
                  <c:v>-3.6461769230961491E-3</c:v>
                </c:pt>
                <c:pt idx="454">
                  <c:v>3.7475356749297854E-2</c:v>
                </c:pt>
                <c:pt idx="455">
                  <c:v>7.6637470897278431E-2</c:v>
                </c:pt>
                <c:pt idx="456">
                  <c:v>0.10672566375812959</c:v>
                </c:pt>
                <c:pt idx="457">
                  <c:v>0.12340531793183432</c:v>
                </c:pt>
                <c:pt idx="458">
                  <c:v>0.12095370898599819</c:v>
                </c:pt>
                <c:pt idx="459">
                  <c:v>9.3236588428226241E-2</c:v>
                </c:pt>
                <c:pt idx="460">
                  <c:v>3.8561639815003892E-2</c:v>
                </c:pt>
                <c:pt idx="461">
                  <c:v>-3.8075215660450301E-2</c:v>
                </c:pt>
                <c:pt idx="462">
                  <c:v>-0.12219013546487117</c:v>
                </c:pt>
                <c:pt idx="463">
                  <c:v>-0.19076174358189868</c:v>
                </c:pt>
                <c:pt idx="464">
                  <c:v>-0.22465786551657119</c:v>
                </c:pt>
                <c:pt idx="465">
                  <c:v>-0.21567464941310382</c:v>
                </c:pt>
                <c:pt idx="466">
                  <c:v>-0.16355571657939794</c:v>
                </c:pt>
                <c:pt idx="467">
                  <c:v>-7.5801665548861294E-2</c:v>
                </c:pt>
                <c:pt idx="468">
                  <c:v>3.293351123115705E-2</c:v>
                </c:pt>
                <c:pt idx="469">
                  <c:v>0.14367638042709652</c:v>
                </c:pt>
                <c:pt idx="470">
                  <c:v>0.23573229689890896</c:v>
                </c:pt>
                <c:pt idx="471">
                  <c:v>0.2894427050094967</c:v>
                </c:pt>
                <c:pt idx="472">
                  <c:v>0.29019402106168951</c:v>
                </c:pt>
                <c:pt idx="473">
                  <c:v>0.23343592032693397</c:v>
                </c:pt>
                <c:pt idx="474">
                  <c:v>0.1266856480218424</c:v>
                </c:pt>
                <c:pt idx="475">
                  <c:v>-1.2729185897906364E-2</c:v>
                </c:pt>
                <c:pt idx="476">
                  <c:v>-0.16122504307057159</c:v>
                </c:pt>
                <c:pt idx="477">
                  <c:v>-0.28626125200118652</c:v>
                </c:pt>
                <c:pt idx="478">
                  <c:v>-0.35247428806896652</c:v>
                </c:pt>
                <c:pt idx="479">
                  <c:v>-0.34108486976661029</c:v>
                </c:pt>
                <c:pt idx="480">
                  <c:v>-0.25486381969698696</c:v>
                </c:pt>
                <c:pt idx="481">
                  <c:v>-0.11442777322833056</c:v>
                </c:pt>
                <c:pt idx="482">
                  <c:v>4.524890142838639E-2</c:v>
                </c:pt>
                <c:pt idx="483">
                  <c:v>0.18461209970734424</c:v>
                </c:pt>
                <c:pt idx="484">
                  <c:v>0.27432405875241839</c:v>
                </c:pt>
                <c:pt idx="485">
                  <c:v>0.30362579148552654</c:v>
                </c:pt>
                <c:pt idx="486">
                  <c:v>0.27313924551236751</c:v>
                </c:pt>
                <c:pt idx="487">
                  <c:v>0.18985369599445753</c:v>
                </c:pt>
                <c:pt idx="488">
                  <c:v>6.9664548823296035E-2</c:v>
                </c:pt>
                <c:pt idx="489">
                  <c:v>-6.3980278987167516E-2</c:v>
                </c:pt>
                <c:pt idx="490">
                  <c:v>-0.18454986893247999</c:v>
                </c:pt>
                <c:pt idx="491">
                  <c:v>-0.26791426199853136</c:v>
                </c:pt>
                <c:pt idx="492">
                  <c:v>-0.29827123241555831</c:v>
                </c:pt>
                <c:pt idx="493">
                  <c:v>-0.27218012856225499</c:v>
                </c:pt>
                <c:pt idx="494">
                  <c:v>-0.1979393732874602</c:v>
                </c:pt>
                <c:pt idx="495">
                  <c:v>-9.133966260215988E-2</c:v>
                </c:pt>
                <c:pt idx="496">
                  <c:v>2.8057199146204595E-2</c:v>
                </c:pt>
                <c:pt idx="497">
                  <c:v>0.13856019690113178</c:v>
                </c:pt>
                <c:pt idx="498">
                  <c:v>0.21957491324590853</c:v>
                </c:pt>
                <c:pt idx="499">
                  <c:v>0.25638673029776182</c:v>
                </c:pt>
                <c:pt idx="500">
                  <c:v>0.24128704772418069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B3-4A3F-B822-65DCDC0A77FC}"/>
            </c:ext>
          </c:extLst>
        </c:ser>
        <c:ser>
          <c:idx val="1"/>
          <c:order val="1"/>
          <c:tx>
            <c:v>下層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calculation!$B$18:$B$1018</c:f>
              <c:numCache>
                <c:formatCode>0.000_ </c:formatCode>
                <c:ptCount val="1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calculation!$E$18:$E$1018</c:f>
              <c:numCache>
                <c:formatCode>0.000_ </c:formatCode>
                <c:ptCount val="1001"/>
                <c:pt idx="0">
                  <c:v>3.6265417709602312E-5</c:v>
                </c:pt>
                <c:pt idx="1">
                  <c:v>4.0898144917634553E-4</c:v>
                </c:pt>
                <c:pt idx="2">
                  <c:v>1.4670844006075725E-3</c:v>
                </c:pt>
                <c:pt idx="3">
                  <c:v>2.9947865220814112E-3</c:v>
                </c:pt>
                <c:pt idx="4">
                  <c:v>4.49972674155091E-3</c:v>
                </c:pt>
                <c:pt idx="5">
                  <c:v>5.8054909749185504E-3</c:v>
                </c:pt>
                <c:pt idx="6">
                  <c:v>6.9713337027630566E-3</c:v>
                </c:pt>
                <c:pt idx="7">
                  <c:v>7.8886566711144218E-3</c:v>
                </c:pt>
                <c:pt idx="8">
                  <c:v>8.1545284829738756E-3</c:v>
                </c:pt>
                <c:pt idx="9">
                  <c:v>7.423632672575689E-3</c:v>
                </c:pt>
                <c:pt idx="10">
                  <c:v>5.7802579872026985E-3</c:v>
                </c:pt>
                <c:pt idx="11">
                  <c:v>3.8484432324723769E-3</c:v>
                </c:pt>
                <c:pt idx="12">
                  <c:v>2.4782934951659563E-3</c:v>
                </c:pt>
                <c:pt idx="13">
                  <c:v>2.1617074587509423E-3</c:v>
                </c:pt>
                <c:pt idx="14">
                  <c:v>2.7712807833558885E-3</c:v>
                </c:pt>
                <c:pt idx="15">
                  <c:v>3.8953727390890571E-3</c:v>
                </c:pt>
                <c:pt idx="16">
                  <c:v>5.2439676460655123E-3</c:v>
                </c:pt>
                <c:pt idx="17">
                  <c:v>6.5562965011712127E-3</c:v>
                </c:pt>
                <c:pt idx="18">
                  <c:v>7.3449438043749682E-3</c:v>
                </c:pt>
                <c:pt idx="19">
                  <c:v>7.1014356889864717E-3</c:v>
                </c:pt>
                <c:pt idx="20">
                  <c:v>5.8964013462744439E-3</c:v>
                </c:pt>
                <c:pt idx="21">
                  <c:v>4.4819182140498261E-3</c:v>
                </c:pt>
                <c:pt idx="22">
                  <c:v>3.6547016930055594E-3</c:v>
                </c:pt>
                <c:pt idx="23">
                  <c:v>3.4064215600211958E-3</c:v>
                </c:pt>
                <c:pt idx="24">
                  <c:v>2.8938460318209901E-3</c:v>
                </c:pt>
                <c:pt idx="25">
                  <c:v>1.3304607386909752E-3</c:v>
                </c:pt>
                <c:pt idx="26">
                  <c:v>-8.8114119281455382E-4</c:v>
                </c:pt>
                <c:pt idx="27">
                  <c:v>-2.187176669178669E-3</c:v>
                </c:pt>
                <c:pt idx="28">
                  <c:v>-1.7770037943085047E-3</c:v>
                </c:pt>
                <c:pt idx="29">
                  <c:v>1.1609538013895469E-5</c:v>
                </c:pt>
                <c:pt idx="30">
                  <c:v>3.0012681711006498E-3</c:v>
                </c:pt>
                <c:pt idx="31">
                  <c:v>7.4313476147031161E-3</c:v>
                </c:pt>
                <c:pt idx="32">
                  <c:v>1.3119749111678545E-2</c:v>
                </c:pt>
                <c:pt idx="33">
                  <c:v>1.8504820265505831E-2</c:v>
                </c:pt>
                <c:pt idx="34">
                  <c:v>2.1458876897694379E-2</c:v>
                </c:pt>
                <c:pt idx="35">
                  <c:v>2.1007891636547427E-2</c:v>
                </c:pt>
                <c:pt idx="36">
                  <c:v>1.74591449226228E-2</c:v>
                </c:pt>
                <c:pt idx="37">
                  <c:v>1.1599193280417665E-2</c:v>
                </c:pt>
                <c:pt idx="38">
                  <c:v>4.0738753605754647E-3</c:v>
                </c:pt>
                <c:pt idx="39">
                  <c:v>-4.5824014147952969E-3</c:v>
                </c:pt>
                <c:pt idx="40">
                  <c:v>-1.3522041403123488E-2</c:v>
                </c:pt>
                <c:pt idx="41">
                  <c:v>-2.1302071178005595E-2</c:v>
                </c:pt>
                <c:pt idx="42">
                  <c:v>-2.6443445476991612E-2</c:v>
                </c:pt>
                <c:pt idx="43">
                  <c:v>-2.8606386521510554E-2</c:v>
                </c:pt>
                <c:pt idx="44">
                  <c:v>-2.8420863275210359E-2</c:v>
                </c:pt>
                <c:pt idx="45">
                  <c:v>-2.623338283283903E-2</c:v>
                </c:pt>
                <c:pt idx="46">
                  <c:v>-2.1943370610921414E-2</c:v>
                </c:pt>
                <c:pt idx="47">
                  <c:v>-1.5780481672397539E-2</c:v>
                </c:pt>
                <c:pt idx="48">
                  <c:v>-8.6721047385871913E-3</c:v>
                </c:pt>
                <c:pt idx="49">
                  <c:v>-2.3796542756504132E-3</c:v>
                </c:pt>
                <c:pt idx="50">
                  <c:v>1.0544860980835863E-3</c:v>
                </c:pt>
                <c:pt idx="51">
                  <c:v>3.9348152633520697E-4</c:v>
                </c:pt>
                <c:pt idx="52">
                  <c:v>-4.6455941477064697E-3</c:v>
                </c:pt>
                <c:pt idx="53">
                  <c:v>-1.3686885840493416E-2</c:v>
                </c:pt>
                <c:pt idx="54">
                  <c:v>-2.5323731295293059E-2</c:v>
                </c:pt>
                <c:pt idx="55">
                  <c:v>-3.6941507827060655E-2</c:v>
                </c:pt>
                <c:pt idx="56">
                  <c:v>-4.5275915745565026E-2</c:v>
                </c:pt>
                <c:pt idx="57">
                  <c:v>-4.7595315373090648E-2</c:v>
                </c:pt>
                <c:pt idx="58">
                  <c:v>-4.2275876299467489E-2</c:v>
                </c:pt>
                <c:pt idx="59">
                  <c:v>-2.759527981272393E-2</c:v>
                </c:pt>
                <c:pt idx="60">
                  <c:v>-3.0029152614701772E-3</c:v>
                </c:pt>
                <c:pt idx="61">
                  <c:v>2.7224820528344282E-2</c:v>
                </c:pt>
                <c:pt idx="62">
                  <c:v>5.5112075283140924E-2</c:v>
                </c:pt>
                <c:pt idx="63">
                  <c:v>7.3609614198677037E-2</c:v>
                </c:pt>
                <c:pt idx="64">
                  <c:v>7.8483912142043769E-2</c:v>
                </c:pt>
                <c:pt idx="65">
                  <c:v>6.7998147517174395E-2</c:v>
                </c:pt>
                <c:pt idx="66">
                  <c:v>4.2654328407956146E-2</c:v>
                </c:pt>
                <c:pt idx="67">
                  <c:v>5.5070976964384302E-3</c:v>
                </c:pt>
                <c:pt idx="68">
                  <c:v>-3.7441925901036885E-2</c:v>
                </c:pt>
                <c:pt idx="69">
                  <c:v>-7.8290594348636167E-2</c:v>
                </c:pt>
                <c:pt idx="70">
                  <c:v>-0.10952870846620213</c:v>
                </c:pt>
                <c:pt idx="71">
                  <c:v>-0.12649642392042937</c:v>
                </c:pt>
                <c:pt idx="72">
                  <c:v>-0.1278400549466831</c:v>
                </c:pt>
                <c:pt idx="73">
                  <c:v>-0.11361327705404534</c:v>
                </c:pt>
                <c:pt idx="74">
                  <c:v>-8.5269893515209805E-2</c:v>
                </c:pt>
                <c:pt idx="75">
                  <c:v>-4.7555463322886529E-2</c:v>
                </c:pt>
                <c:pt idx="76">
                  <c:v>-8.3757072544579647E-3</c:v>
                </c:pt>
                <c:pt idx="77">
                  <c:v>2.397044914227707E-2</c:v>
                </c:pt>
                <c:pt idx="78">
                  <c:v>4.3133404452933045E-2</c:v>
                </c:pt>
                <c:pt idx="79">
                  <c:v>4.5104055070971844E-2</c:v>
                </c:pt>
                <c:pt idx="80">
                  <c:v>2.8563482695937604E-2</c:v>
                </c:pt>
                <c:pt idx="81">
                  <c:v>-1.631817322553776E-3</c:v>
                </c:pt>
                <c:pt idx="82">
                  <c:v>-3.0237381714988913E-2</c:v>
                </c:pt>
                <c:pt idx="83">
                  <c:v>-3.9915922282658819E-2</c:v>
                </c:pt>
                <c:pt idx="84">
                  <c:v>-2.540540172082437E-2</c:v>
                </c:pt>
                <c:pt idx="85">
                  <c:v>8.0804142940865374E-3</c:v>
                </c:pt>
                <c:pt idx="86">
                  <c:v>5.3565126937695898E-2</c:v>
                </c:pt>
                <c:pt idx="87">
                  <c:v>0.1034976574405468</c:v>
                </c:pt>
                <c:pt idx="88">
                  <c:v>0.14842961155508105</c:v>
                </c:pt>
                <c:pt idx="89">
                  <c:v>0.17746633501630887</c:v>
                </c:pt>
                <c:pt idx="90">
                  <c:v>0.18172249402440913</c:v>
                </c:pt>
                <c:pt idx="91">
                  <c:v>0.15901291508326612</c:v>
                </c:pt>
                <c:pt idx="92">
                  <c:v>0.114817421883704</c:v>
                </c:pt>
                <c:pt idx="93">
                  <c:v>5.947437018156064E-2</c:v>
                </c:pt>
                <c:pt idx="94">
                  <c:v>3.7729907546368291E-3</c:v>
                </c:pt>
                <c:pt idx="95">
                  <c:v>-4.4406846480972956E-2</c:v>
                </c:pt>
                <c:pt idx="96">
                  <c:v>-8.0134150149048844E-2</c:v>
                </c:pt>
                <c:pt idx="97">
                  <c:v>-9.9770512962917099E-2</c:v>
                </c:pt>
                <c:pt idx="98">
                  <c:v>-0.10111346224147512</c:v>
                </c:pt>
                <c:pt idx="99">
                  <c:v>-8.5784590986562603E-2</c:v>
                </c:pt>
                <c:pt idx="100">
                  <c:v>-6.0811981733365265E-2</c:v>
                </c:pt>
                <c:pt idx="101">
                  <c:v>-3.6831319698322471E-2</c:v>
                </c:pt>
                <c:pt idx="102">
                  <c:v>-2.3821733982132859E-2</c:v>
                </c:pt>
                <c:pt idx="103">
                  <c:v>-2.7411781368449576E-2</c:v>
                </c:pt>
                <c:pt idx="104">
                  <c:v>-4.7864328295432537E-2</c:v>
                </c:pt>
                <c:pt idx="105">
                  <c:v>-8.1725377591736231E-2</c:v>
                </c:pt>
                <c:pt idx="106">
                  <c:v>-0.12390904559575835</c:v>
                </c:pt>
                <c:pt idx="107">
                  <c:v>-0.16643909337251775</c:v>
                </c:pt>
                <c:pt idx="108">
                  <c:v>-0.19721627282395016</c:v>
                </c:pt>
                <c:pt idx="109">
                  <c:v>-0.19697033624212756</c:v>
                </c:pt>
                <c:pt idx="110">
                  <c:v>-0.14590643343996781</c:v>
                </c:pt>
                <c:pt idx="111">
                  <c:v>-4.846439625690388E-2</c:v>
                </c:pt>
                <c:pt idx="112">
                  <c:v>6.814750665304796E-2</c:v>
                </c:pt>
                <c:pt idx="113">
                  <c:v>0.17700240815899929</c:v>
                </c:pt>
                <c:pt idx="114">
                  <c:v>0.25691101342938544</c:v>
                </c:pt>
                <c:pt idx="115">
                  <c:v>0.29099065684287106</c:v>
                </c:pt>
                <c:pt idx="116">
                  <c:v>0.26753414556431288</c:v>
                </c:pt>
                <c:pt idx="117">
                  <c:v>0.18434303318587286</c:v>
                </c:pt>
                <c:pt idx="118">
                  <c:v>5.4292924942590803E-2</c:v>
                </c:pt>
                <c:pt idx="119">
                  <c:v>-9.485595286137205E-2</c:v>
                </c:pt>
                <c:pt idx="120">
                  <c:v>-0.22968583608727333</c:v>
                </c:pt>
                <c:pt idx="121">
                  <c:v>-0.31972634913534298</c:v>
                </c:pt>
                <c:pt idx="122">
                  <c:v>-0.33592195970341654</c:v>
                </c:pt>
                <c:pt idx="123">
                  <c:v>-0.26612786387921755</c:v>
                </c:pt>
                <c:pt idx="124">
                  <c:v>-0.13047065490536028</c:v>
                </c:pt>
                <c:pt idx="125">
                  <c:v>3.7255455083360395E-2</c:v>
                </c:pt>
                <c:pt idx="126">
                  <c:v>0.20324431157594369</c:v>
                </c:pt>
                <c:pt idx="127">
                  <c:v>0.33222601462308343</c:v>
                </c:pt>
                <c:pt idx="128">
                  <c:v>0.3943099029574782</c:v>
                </c:pt>
                <c:pt idx="129">
                  <c:v>0.37800086526012089</c:v>
                </c:pt>
                <c:pt idx="130">
                  <c:v>0.29061622367388834</c:v>
                </c:pt>
                <c:pt idx="131">
                  <c:v>0.15234731542284202</c:v>
                </c:pt>
                <c:pt idx="132">
                  <c:v>-3.6100573422541138E-3</c:v>
                </c:pt>
                <c:pt idx="133">
                  <c:v>-0.14016581405090911</c:v>
                </c:pt>
                <c:pt idx="134">
                  <c:v>-0.22981929453775965</c:v>
                </c:pt>
                <c:pt idx="135">
                  <c:v>-0.25981712376512528</c:v>
                </c:pt>
                <c:pt idx="136">
                  <c:v>-0.23029421844174303</c:v>
                </c:pt>
                <c:pt idx="137">
                  <c:v>-0.15030488090741828</c:v>
                </c:pt>
                <c:pt idx="138">
                  <c:v>-3.6502888327811442E-2</c:v>
                </c:pt>
                <c:pt idx="139">
                  <c:v>8.6598499620773331E-2</c:v>
                </c:pt>
                <c:pt idx="140">
                  <c:v>0.19069524874813959</c:v>
                </c:pt>
                <c:pt idx="141">
                  <c:v>0.25245270770292433</c:v>
                </c:pt>
                <c:pt idx="142">
                  <c:v>0.26056040102693756</c:v>
                </c:pt>
                <c:pt idx="143">
                  <c:v>0.21764583276260074</c:v>
                </c:pt>
                <c:pt idx="144">
                  <c:v>0.13650158224373526</c:v>
                </c:pt>
                <c:pt idx="145">
                  <c:v>3.5091388012297012E-2</c:v>
                </c:pt>
                <c:pt idx="146">
                  <c:v>-6.666176498420448E-2</c:v>
                </c:pt>
                <c:pt idx="147">
                  <c:v>-0.15003376251554587</c:v>
                </c:pt>
                <c:pt idx="148">
                  <c:v>-0.20006685039459163</c:v>
                </c:pt>
                <c:pt idx="149">
                  <c:v>-0.20803037884683173</c:v>
                </c:pt>
                <c:pt idx="150">
                  <c:v>-0.1740060478195023</c:v>
                </c:pt>
                <c:pt idx="151">
                  <c:v>-0.10533578585464047</c:v>
                </c:pt>
                <c:pt idx="152">
                  <c:v>-1.4316820533638155E-2</c:v>
                </c:pt>
                <c:pt idx="153">
                  <c:v>7.9436815883479964E-2</c:v>
                </c:pt>
                <c:pt idx="154">
                  <c:v>0.15317188525627945</c:v>
                </c:pt>
                <c:pt idx="155">
                  <c:v>0.19052792502164329</c:v>
                </c:pt>
                <c:pt idx="156">
                  <c:v>0.18430899015059443</c:v>
                </c:pt>
                <c:pt idx="157">
                  <c:v>0.13542957685041696</c:v>
                </c:pt>
                <c:pt idx="158">
                  <c:v>5.1819860639968851E-2</c:v>
                </c:pt>
                <c:pt idx="159">
                  <c:v>-5.1981579899874092E-2</c:v>
                </c:pt>
                <c:pt idx="160">
                  <c:v>-0.1523721471835085</c:v>
                </c:pt>
                <c:pt idx="161">
                  <c:v>-0.22177907840319894</c:v>
                </c:pt>
                <c:pt idx="162">
                  <c:v>-0.24437457097808277</c:v>
                </c:pt>
                <c:pt idx="163">
                  <c:v>-0.21969422360751395</c:v>
                </c:pt>
                <c:pt idx="164">
                  <c:v>-0.15696371655211239</c:v>
                </c:pt>
                <c:pt idx="165">
                  <c:v>-7.2315960417124237E-2</c:v>
                </c:pt>
                <c:pt idx="166">
                  <c:v>1.4128060826098188E-2</c:v>
                </c:pt>
                <c:pt idx="167">
                  <c:v>8.8931540965914255E-2</c:v>
                </c:pt>
                <c:pt idx="168">
                  <c:v>0.14901097213887943</c:v>
                </c:pt>
                <c:pt idx="169">
                  <c:v>0.18433696342052919</c:v>
                </c:pt>
                <c:pt idx="170">
                  <c:v>0.18087602892132648</c:v>
                </c:pt>
                <c:pt idx="171">
                  <c:v>0.1381440835047871</c:v>
                </c:pt>
                <c:pt idx="172">
                  <c:v>6.7249056636115218E-2</c:v>
                </c:pt>
                <c:pt idx="173">
                  <c:v>-1.184450781190137E-2</c:v>
                </c:pt>
                <c:pt idx="174">
                  <c:v>-7.5575996515086744E-2</c:v>
                </c:pt>
                <c:pt idx="175">
                  <c:v>-0.11248290243311482</c:v>
                </c:pt>
                <c:pt idx="176">
                  <c:v>-0.12132595010990524</c:v>
                </c:pt>
                <c:pt idx="177">
                  <c:v>-9.9686104097039943E-2</c:v>
                </c:pt>
                <c:pt idx="178">
                  <c:v>-4.7687133106477916E-2</c:v>
                </c:pt>
                <c:pt idx="179">
                  <c:v>2.4197070840314819E-2</c:v>
                </c:pt>
                <c:pt idx="180">
                  <c:v>9.4949464355461075E-2</c:v>
                </c:pt>
                <c:pt idx="181">
                  <c:v>0.14385803683835685</c:v>
                </c:pt>
                <c:pt idx="182">
                  <c:v>0.16023045097013883</c:v>
                </c:pt>
                <c:pt idx="183">
                  <c:v>0.14362532417662272</c:v>
                </c:pt>
                <c:pt idx="184">
                  <c:v>0.10132186552515023</c:v>
                </c:pt>
                <c:pt idx="185">
                  <c:v>4.2875539369640003E-2</c:v>
                </c:pt>
                <c:pt idx="186">
                  <c:v>-2.3471757739880791E-2</c:v>
                </c:pt>
                <c:pt idx="187">
                  <c:v>-8.8760304548775856E-2</c:v>
                </c:pt>
                <c:pt idx="188">
                  <c:v>-0.14080834131955158</c:v>
                </c:pt>
                <c:pt idx="189">
                  <c:v>-0.16537085515949507</c:v>
                </c:pt>
                <c:pt idx="190">
                  <c:v>-0.15266273685394227</c:v>
                </c:pt>
                <c:pt idx="191">
                  <c:v>-0.10459074129716833</c:v>
                </c:pt>
                <c:pt idx="192">
                  <c:v>-3.5298849556838388E-2</c:v>
                </c:pt>
                <c:pt idx="193">
                  <c:v>3.6168018029182E-2</c:v>
                </c:pt>
                <c:pt idx="194">
                  <c:v>9.4090416498944368E-2</c:v>
                </c:pt>
                <c:pt idx="195">
                  <c:v>0.12775830666848481</c:v>
                </c:pt>
                <c:pt idx="196">
                  <c:v>0.12936798914877948</c:v>
                </c:pt>
                <c:pt idx="197">
                  <c:v>9.432709664979283E-2</c:v>
                </c:pt>
                <c:pt idx="198">
                  <c:v>2.5116665602640698E-2</c:v>
                </c:pt>
                <c:pt idx="199">
                  <c:v>-6.1698575304750619E-2</c:v>
                </c:pt>
                <c:pt idx="200">
                  <c:v>-0.13814717128480103</c:v>
                </c:pt>
                <c:pt idx="201">
                  <c:v>-0.18279991542239749</c:v>
                </c:pt>
                <c:pt idx="202">
                  <c:v>-0.18916272302247583</c:v>
                </c:pt>
                <c:pt idx="203">
                  <c:v>-0.15849873576887874</c:v>
                </c:pt>
                <c:pt idx="204">
                  <c:v>-9.5803546888634711E-2</c:v>
                </c:pt>
                <c:pt idx="205">
                  <c:v>-1.2751594592788879E-2</c:v>
                </c:pt>
                <c:pt idx="206">
                  <c:v>7.2101187488483792E-2</c:v>
                </c:pt>
                <c:pt idx="207">
                  <c:v>0.13827208616854386</c:v>
                </c:pt>
                <c:pt idx="208">
                  <c:v>0.16887270114305536</c:v>
                </c:pt>
                <c:pt idx="209">
                  <c:v>0.15559608093992283</c:v>
                </c:pt>
                <c:pt idx="210">
                  <c:v>0.10091010653874757</c:v>
                </c:pt>
                <c:pt idx="211">
                  <c:v>1.634411682472249E-2</c:v>
                </c:pt>
                <c:pt idx="212">
                  <c:v>-8.1343981139300803E-2</c:v>
                </c:pt>
                <c:pt idx="213">
                  <c:v>-0.17393766143405642</c:v>
                </c:pt>
                <c:pt idx="214">
                  <c:v>-0.24394130039449613</c:v>
                </c:pt>
                <c:pt idx="215">
                  <c:v>-0.27704472987037226</c:v>
                </c:pt>
                <c:pt idx="216">
                  <c:v>-0.26587108905921514</c:v>
                </c:pt>
                <c:pt idx="217">
                  <c:v>-0.21118930945018238</c:v>
                </c:pt>
                <c:pt idx="218">
                  <c:v>-0.1168305605529959</c:v>
                </c:pt>
                <c:pt idx="219">
                  <c:v>5.6128182993758075E-3</c:v>
                </c:pt>
                <c:pt idx="220">
                  <c:v>0.12784024248117115</c:v>
                </c:pt>
                <c:pt idx="221">
                  <c:v>0.21991138548677885</c:v>
                </c:pt>
                <c:pt idx="222">
                  <c:v>0.26733484878673608</c:v>
                </c:pt>
                <c:pt idx="223">
                  <c:v>0.26955293819465875</c:v>
                </c:pt>
                <c:pt idx="224">
                  <c:v>0.23252688539027286</c:v>
                </c:pt>
                <c:pt idx="225">
                  <c:v>0.16375252706451507</c:v>
                </c:pt>
                <c:pt idx="226">
                  <c:v>7.3670908046685468E-2</c:v>
                </c:pt>
                <c:pt idx="227">
                  <c:v>-1.9661051786783484E-2</c:v>
                </c:pt>
                <c:pt idx="228">
                  <c:v>-9.4215576891891875E-2</c:v>
                </c:pt>
                <c:pt idx="229">
                  <c:v>-0.13497972751316625</c:v>
                </c:pt>
                <c:pt idx="230">
                  <c:v>-0.14034151804158645</c:v>
                </c:pt>
                <c:pt idx="231">
                  <c:v>-0.11928607228714602</c:v>
                </c:pt>
                <c:pt idx="232">
                  <c:v>-8.3740772824927937E-2</c:v>
                </c:pt>
                <c:pt idx="233">
                  <c:v>-4.3553750092401942E-2</c:v>
                </c:pt>
                <c:pt idx="234">
                  <c:v>-1.4984194917158564E-3</c:v>
                </c:pt>
                <c:pt idx="235">
                  <c:v>4.2593967918457418E-2</c:v>
                </c:pt>
                <c:pt idx="236">
                  <c:v>7.7621904754727092E-2</c:v>
                </c:pt>
                <c:pt idx="237">
                  <c:v>8.7658342043136689E-2</c:v>
                </c:pt>
                <c:pt idx="238">
                  <c:v>6.8426561387315121E-2</c:v>
                </c:pt>
                <c:pt idx="239">
                  <c:v>2.7128524827101222E-2</c:v>
                </c:pt>
                <c:pt idx="240">
                  <c:v>-2.5946540825446431E-2</c:v>
                </c:pt>
                <c:pt idx="241">
                  <c:v>-8.463367966441078E-2</c:v>
                </c:pt>
                <c:pt idx="242">
                  <c:v>-0.14325061915536552</c:v>
                </c:pt>
                <c:pt idx="243">
                  <c:v>-0.18196887070156845</c:v>
                </c:pt>
                <c:pt idx="244">
                  <c:v>-0.17634460702881263</c:v>
                </c:pt>
                <c:pt idx="245">
                  <c:v>-0.12295242321440343</c:v>
                </c:pt>
                <c:pt idx="246">
                  <c:v>-3.6382122731486014E-2</c:v>
                </c:pt>
                <c:pt idx="247">
                  <c:v>6.2271460642552692E-2</c:v>
                </c:pt>
                <c:pt idx="248">
                  <c:v>0.1523502756224146</c:v>
                </c:pt>
                <c:pt idx="249">
                  <c:v>0.22119355901986226</c:v>
                </c:pt>
                <c:pt idx="250">
                  <c:v>0.2583616642036235</c:v>
                </c:pt>
                <c:pt idx="251">
                  <c:v>0.25302512078477085</c:v>
                </c:pt>
                <c:pt idx="252">
                  <c:v>0.20370566485332064</c:v>
                </c:pt>
                <c:pt idx="253">
                  <c:v>0.12159794191931422</c:v>
                </c:pt>
                <c:pt idx="254">
                  <c:v>2.5613118278652383E-2</c:v>
                </c:pt>
                <c:pt idx="255">
                  <c:v>-6.4722436961826751E-2</c:v>
                </c:pt>
                <c:pt idx="256">
                  <c:v>-0.13362060668345288</c:v>
                </c:pt>
                <c:pt idx="257">
                  <c:v>-0.16766889462433493</c:v>
                </c:pt>
                <c:pt idx="258">
                  <c:v>-0.15753333422865254</c:v>
                </c:pt>
                <c:pt idx="259">
                  <c:v>-0.10398849720617866</c:v>
                </c:pt>
                <c:pt idx="260">
                  <c:v>-1.8593007091883287E-2</c:v>
                </c:pt>
                <c:pt idx="261">
                  <c:v>7.8811587239242462E-2</c:v>
                </c:pt>
                <c:pt idx="262">
                  <c:v>0.16406539857546976</c:v>
                </c:pt>
                <c:pt idx="263">
                  <c:v>0.21540726320319178</c:v>
                </c:pt>
                <c:pt idx="264">
                  <c:v>0.22197062366611689</c:v>
                </c:pt>
                <c:pt idx="265">
                  <c:v>0.18927555364131615</c:v>
                </c:pt>
                <c:pt idx="266">
                  <c:v>0.1285913475392598</c:v>
                </c:pt>
                <c:pt idx="267">
                  <c:v>4.9211737750588805E-2</c:v>
                </c:pt>
                <c:pt idx="268">
                  <c:v>-3.5312403349166133E-2</c:v>
                </c:pt>
                <c:pt idx="269">
                  <c:v>-0.10780307998356838</c:v>
                </c:pt>
                <c:pt idx="270">
                  <c:v>-0.15355993893776987</c:v>
                </c:pt>
                <c:pt idx="271">
                  <c:v>-0.16567149441871998</c:v>
                </c:pt>
                <c:pt idx="272">
                  <c:v>-0.14668644663091449</c:v>
                </c:pt>
                <c:pt idx="273">
                  <c:v>-0.10378573656828441</c:v>
                </c:pt>
                <c:pt idx="274">
                  <c:v>-4.4602753601468183E-2</c:v>
                </c:pt>
                <c:pt idx="275">
                  <c:v>2.1689092712037832E-2</c:v>
                </c:pt>
                <c:pt idx="276">
                  <c:v>8.2018419623428651E-2</c:v>
                </c:pt>
                <c:pt idx="277">
                  <c:v>0.12139369081575441</c:v>
                </c:pt>
                <c:pt idx="278">
                  <c:v>0.12876297524318703</c:v>
                </c:pt>
                <c:pt idx="279">
                  <c:v>0.10102538596039723</c:v>
                </c:pt>
                <c:pt idx="280">
                  <c:v>4.3326898688797723E-2</c:v>
                </c:pt>
                <c:pt idx="281">
                  <c:v>-3.314058973636385E-2</c:v>
                </c:pt>
                <c:pt idx="282">
                  <c:v>-0.11426094633492179</c:v>
                </c:pt>
                <c:pt idx="283">
                  <c:v>-0.1834497827614211</c:v>
                </c:pt>
                <c:pt idx="284">
                  <c:v>-0.22251565368526052</c:v>
                </c:pt>
                <c:pt idx="285">
                  <c:v>-0.21845605670548834</c:v>
                </c:pt>
                <c:pt idx="286">
                  <c:v>-0.17068170372545075</c:v>
                </c:pt>
                <c:pt idx="287">
                  <c:v>-9.09169313395638E-2</c:v>
                </c:pt>
                <c:pt idx="288">
                  <c:v>2.5647606105269061E-3</c:v>
                </c:pt>
                <c:pt idx="289">
                  <c:v>9.0787072457015491E-2</c:v>
                </c:pt>
                <c:pt idx="290">
                  <c:v>0.15766846974663129</c:v>
                </c:pt>
                <c:pt idx="291">
                  <c:v>0.19081919124558966</c:v>
                </c:pt>
                <c:pt idx="292">
                  <c:v>0.18272592069991953</c:v>
                </c:pt>
                <c:pt idx="293">
                  <c:v>0.13501591058008811</c:v>
                </c:pt>
                <c:pt idx="294">
                  <c:v>6.0149418798847318E-2</c:v>
                </c:pt>
                <c:pt idx="295">
                  <c:v>-2.3426596524520088E-2</c:v>
                </c:pt>
                <c:pt idx="296">
                  <c:v>-9.7753792223548699E-2</c:v>
                </c:pt>
                <c:pt idx="297">
                  <c:v>-0.14929166767836968</c:v>
                </c:pt>
                <c:pt idx="298">
                  <c:v>-0.17037526287961868</c:v>
                </c:pt>
                <c:pt idx="299">
                  <c:v>-0.15887948404951546</c:v>
                </c:pt>
                <c:pt idx="300">
                  <c:v>-0.11691552991138543</c:v>
                </c:pt>
                <c:pt idx="301">
                  <c:v>-5.0924843142619025E-2</c:v>
                </c:pt>
                <c:pt idx="302">
                  <c:v>2.6864092513976895E-2</c:v>
                </c:pt>
                <c:pt idx="303">
                  <c:v>9.8962906051394128E-2</c:v>
                </c:pt>
                <c:pt idx="304">
                  <c:v>0.14727607613377727</c:v>
                </c:pt>
                <c:pt idx="305">
                  <c:v>0.16083175697188912</c:v>
                </c:pt>
                <c:pt idx="306">
                  <c:v>0.13994411726268977</c:v>
                </c:pt>
                <c:pt idx="307">
                  <c:v>9.2368512399117558E-2</c:v>
                </c:pt>
                <c:pt idx="308">
                  <c:v>2.713988318914469E-2</c:v>
                </c:pt>
                <c:pt idx="309">
                  <c:v>-4.5407386460584009E-2</c:v>
                </c:pt>
                <c:pt idx="310">
                  <c:v>-0.11139093641771969</c:v>
                </c:pt>
                <c:pt idx="311">
                  <c:v>-0.15582082053213606</c:v>
                </c:pt>
                <c:pt idx="312">
                  <c:v>-0.16702467519232111</c:v>
                </c:pt>
                <c:pt idx="313">
                  <c:v>-0.14119726446596861</c:v>
                </c:pt>
                <c:pt idx="314">
                  <c:v>-8.5319876437188566E-2</c:v>
                </c:pt>
                <c:pt idx="315">
                  <c:v>-1.4133397215590246E-2</c:v>
                </c:pt>
                <c:pt idx="316">
                  <c:v>5.6405651580289803E-2</c:v>
                </c:pt>
                <c:pt idx="317">
                  <c:v>0.11342526517587584</c:v>
                </c:pt>
                <c:pt idx="318">
                  <c:v>0.14757508026658542</c:v>
                </c:pt>
                <c:pt idx="319">
                  <c:v>0.15180425894033495</c:v>
                </c:pt>
                <c:pt idx="320">
                  <c:v>0.12288761384977399</c:v>
                </c:pt>
                <c:pt idx="321">
                  <c:v>6.5574652074775641E-2</c:v>
                </c:pt>
                <c:pt idx="322">
                  <c:v>-6.4912196289202556E-3</c:v>
                </c:pt>
                <c:pt idx="323">
                  <c:v>-7.4922682810341909E-2</c:v>
                </c:pt>
                <c:pt idx="324">
                  <c:v>-0.12278244706921386</c:v>
                </c:pt>
                <c:pt idx="325">
                  <c:v>-0.14000609298824429</c:v>
                </c:pt>
                <c:pt idx="326">
                  <c:v>-0.12548864061343984</c:v>
                </c:pt>
                <c:pt idx="327">
                  <c:v>-8.4406319990757109E-2</c:v>
                </c:pt>
                <c:pt idx="328">
                  <c:v>-2.4702612585536007E-2</c:v>
                </c:pt>
                <c:pt idx="329">
                  <c:v>4.2587057633239209E-2</c:v>
                </c:pt>
                <c:pt idx="330">
                  <c:v>0.10257861522149256</c:v>
                </c:pt>
                <c:pt idx="331">
                  <c:v>0.13936432669959289</c:v>
                </c:pt>
                <c:pt idx="332">
                  <c:v>0.1431545189059456</c:v>
                </c:pt>
                <c:pt idx="333">
                  <c:v>0.11514355971893549</c:v>
                </c:pt>
                <c:pt idx="334">
                  <c:v>6.4153843830891594E-2</c:v>
                </c:pt>
                <c:pt idx="335">
                  <c:v>2.3003569050835601E-3</c:v>
                </c:pt>
                <c:pt idx="336">
                  <c:v>-5.7419850296860434E-2</c:v>
                </c:pt>
                <c:pt idx="337">
                  <c:v>-0.10350924049818498</c:v>
                </c:pt>
                <c:pt idx="338">
                  <c:v>-0.12721518679292851</c:v>
                </c:pt>
                <c:pt idx="339">
                  <c:v>-0.12367131976123949</c:v>
                </c:pt>
                <c:pt idx="340">
                  <c:v>-9.3742408323176984E-2</c:v>
                </c:pt>
                <c:pt idx="341">
                  <c:v>-4.5089623944332052E-2</c:v>
                </c:pt>
                <c:pt idx="342">
                  <c:v>8.9823618156072635E-3</c:v>
                </c:pt>
                <c:pt idx="343">
                  <c:v>5.3813975432609566E-2</c:v>
                </c:pt>
                <c:pt idx="344">
                  <c:v>8.0626256660362938E-2</c:v>
                </c:pt>
                <c:pt idx="345">
                  <c:v>8.8880052732719775E-2</c:v>
                </c:pt>
                <c:pt idx="346">
                  <c:v>8.0121380642105902E-2</c:v>
                </c:pt>
                <c:pt idx="347">
                  <c:v>5.4914894419527675E-2</c:v>
                </c:pt>
                <c:pt idx="348">
                  <c:v>1.6600339992429422E-2</c:v>
                </c:pt>
                <c:pt idx="349">
                  <c:v>-2.6258137358583719E-2</c:v>
                </c:pt>
                <c:pt idx="350">
                  <c:v>-6.1594219630488452E-2</c:v>
                </c:pt>
                <c:pt idx="351">
                  <c:v>-7.9082721737393225E-2</c:v>
                </c:pt>
                <c:pt idx="352">
                  <c:v>-7.5257976777093352E-2</c:v>
                </c:pt>
                <c:pt idx="353">
                  <c:v>-5.3823117953455971E-2</c:v>
                </c:pt>
                <c:pt idx="354">
                  <c:v>-2.1605155476406443E-2</c:v>
                </c:pt>
                <c:pt idx="355">
                  <c:v>1.460668302161254E-2</c:v>
                </c:pt>
                <c:pt idx="356">
                  <c:v>4.7572115156461647E-2</c:v>
                </c:pt>
                <c:pt idx="357">
                  <c:v>6.9026256733448865E-2</c:v>
                </c:pt>
                <c:pt idx="358">
                  <c:v>7.2718056919225643E-2</c:v>
                </c:pt>
                <c:pt idx="359">
                  <c:v>5.8448646419333533E-2</c:v>
                </c:pt>
                <c:pt idx="360">
                  <c:v>3.162905354662951E-2</c:v>
                </c:pt>
                <c:pt idx="361">
                  <c:v>-2.4731917421381283E-4</c:v>
                </c:pt>
                <c:pt idx="362">
                  <c:v>-2.9521506786051165E-2</c:v>
                </c:pt>
                <c:pt idx="363">
                  <c:v>-4.9773824351577754E-2</c:v>
                </c:pt>
                <c:pt idx="364">
                  <c:v>-5.7907420478899241E-2</c:v>
                </c:pt>
                <c:pt idx="365">
                  <c:v>-5.3952467665404527E-2</c:v>
                </c:pt>
                <c:pt idx="366">
                  <c:v>-3.9577241710884475E-2</c:v>
                </c:pt>
                <c:pt idx="367">
                  <c:v>-1.797949293000746E-2</c:v>
                </c:pt>
                <c:pt idx="368">
                  <c:v>6.0489000979659993E-3</c:v>
                </c:pt>
                <c:pt idx="369">
                  <c:v>2.7315294191072537E-2</c:v>
                </c:pt>
                <c:pt idx="370">
                  <c:v>4.1453382975643452E-2</c:v>
                </c:pt>
                <c:pt idx="371">
                  <c:v>4.504424002187947E-2</c:v>
                </c:pt>
                <c:pt idx="372">
                  <c:v>3.6185808379580631E-2</c:v>
                </c:pt>
                <c:pt idx="373">
                  <c:v>1.6265369262817343E-2</c:v>
                </c:pt>
                <c:pt idx="374">
                  <c:v>-9.1562464168087228E-3</c:v>
                </c:pt>
                <c:pt idx="375">
                  <c:v>-3.2910129207134819E-2</c:v>
                </c:pt>
                <c:pt idx="376">
                  <c:v>-4.9825873623653219E-2</c:v>
                </c:pt>
                <c:pt idx="377">
                  <c:v>-5.7033294966070222E-2</c:v>
                </c:pt>
                <c:pt idx="378">
                  <c:v>-5.3085619697605863E-2</c:v>
                </c:pt>
                <c:pt idx="379">
                  <c:v>-3.8197322816431872E-2</c:v>
                </c:pt>
                <c:pt idx="380">
                  <c:v>-1.5357458399552291E-2</c:v>
                </c:pt>
                <c:pt idx="381">
                  <c:v>9.1263942282670193E-3</c:v>
                </c:pt>
                <c:pt idx="382">
                  <c:v>2.7660017218699838E-2</c:v>
                </c:pt>
                <c:pt idx="383">
                  <c:v>3.4764340578640807E-2</c:v>
                </c:pt>
                <c:pt idx="384">
                  <c:v>2.9573655333255126E-2</c:v>
                </c:pt>
                <c:pt idx="385">
                  <c:v>1.5026235982715875E-2</c:v>
                </c:pt>
                <c:pt idx="386">
                  <c:v>-5.469004826552706E-3</c:v>
                </c:pt>
                <c:pt idx="387">
                  <c:v>-2.9480294128017032E-2</c:v>
                </c:pt>
                <c:pt idx="388">
                  <c:v>-5.2704178972971263E-2</c:v>
                </c:pt>
                <c:pt idx="389">
                  <c:v>-6.838263456581177E-2</c:v>
                </c:pt>
                <c:pt idx="390">
                  <c:v>-7.1218555198889907E-2</c:v>
                </c:pt>
                <c:pt idx="391">
                  <c:v>-5.8803184887560575E-2</c:v>
                </c:pt>
                <c:pt idx="392">
                  <c:v>-3.2674834760729798E-2</c:v>
                </c:pt>
                <c:pt idx="393">
                  <c:v>1.5788704878571883E-3</c:v>
                </c:pt>
                <c:pt idx="394">
                  <c:v>3.7184008762022533E-2</c:v>
                </c:pt>
                <c:pt idx="395">
                  <c:v>6.7758535111623386E-2</c:v>
                </c:pt>
                <c:pt idx="396">
                  <c:v>8.7715714023416796E-2</c:v>
                </c:pt>
                <c:pt idx="397">
                  <c:v>9.2865069307909762E-2</c:v>
                </c:pt>
                <c:pt idx="398">
                  <c:v>8.0657086509368536E-2</c:v>
                </c:pt>
                <c:pt idx="399">
                  <c:v>5.1127970006972265E-2</c:v>
                </c:pt>
                <c:pt idx="400">
                  <c:v>1.0602888546046865E-2</c:v>
                </c:pt>
                <c:pt idx="401">
                  <c:v>-2.8649774935409308E-2</c:v>
                </c:pt>
                <c:pt idx="402">
                  <c:v>-5.591691248786744E-2</c:v>
                </c:pt>
                <c:pt idx="403">
                  <c:v>-6.6898602735604454E-2</c:v>
                </c:pt>
                <c:pt idx="404">
                  <c:v>-6.1540083179344715E-2</c:v>
                </c:pt>
                <c:pt idx="405">
                  <c:v>-4.1058206187049182E-2</c:v>
                </c:pt>
                <c:pt idx="406">
                  <c:v>-8.6049618904691788E-3</c:v>
                </c:pt>
                <c:pt idx="407">
                  <c:v>2.9304560825787612E-2</c:v>
                </c:pt>
                <c:pt idx="408">
                  <c:v>6.337354415154052E-2</c:v>
                </c:pt>
                <c:pt idx="409">
                  <c:v>8.4676816080614517E-2</c:v>
                </c:pt>
                <c:pt idx="410">
                  <c:v>8.8550508554867471E-2</c:v>
                </c:pt>
                <c:pt idx="411">
                  <c:v>7.5708822137039292E-2</c:v>
                </c:pt>
                <c:pt idx="412">
                  <c:v>5.0177072651790333E-2</c:v>
                </c:pt>
                <c:pt idx="413">
                  <c:v>1.6944483916032288E-2</c:v>
                </c:pt>
                <c:pt idx="414">
                  <c:v>-1.8826438584215947E-2</c:v>
                </c:pt>
                <c:pt idx="415">
                  <c:v>-5.1650357371620298E-2</c:v>
                </c:pt>
                <c:pt idx="416">
                  <c:v>-7.5483757487418285E-2</c:v>
                </c:pt>
                <c:pt idx="417">
                  <c:v>-8.4924686772310881E-2</c:v>
                </c:pt>
                <c:pt idx="418">
                  <c:v>-7.7834850470610076E-2</c:v>
                </c:pt>
                <c:pt idx="419">
                  <c:v>-5.6640233447213952E-2</c:v>
                </c:pt>
                <c:pt idx="420">
                  <c:v>-2.7023100640584032E-2</c:v>
                </c:pt>
                <c:pt idx="421">
                  <c:v>4.3829253555275338E-3</c:v>
                </c:pt>
                <c:pt idx="422">
                  <c:v>3.192911760302436E-2</c:v>
                </c:pt>
                <c:pt idx="423">
                  <c:v>5.1151074257342999E-2</c:v>
                </c:pt>
                <c:pt idx="424">
                  <c:v>5.8199066548692273E-2</c:v>
                </c:pt>
                <c:pt idx="425">
                  <c:v>5.0582127200769315E-2</c:v>
                </c:pt>
                <c:pt idx="426">
                  <c:v>3.1909741451912096E-2</c:v>
                </c:pt>
                <c:pt idx="427">
                  <c:v>1.3288712902010509E-2</c:v>
                </c:pt>
                <c:pt idx="428">
                  <c:v>3.2918681038983412E-3</c:v>
                </c:pt>
                <c:pt idx="429">
                  <c:v>3.3031882980352127E-3</c:v>
                </c:pt>
                <c:pt idx="430">
                  <c:v>1.2102367760582034E-2</c:v>
                </c:pt>
                <c:pt idx="431">
                  <c:v>2.7688741552899358E-2</c:v>
                </c:pt>
                <c:pt idx="432">
                  <c:v>4.6718319991660762E-2</c:v>
                </c:pt>
                <c:pt idx="433">
                  <c:v>6.3857961153392095E-2</c:v>
                </c:pt>
                <c:pt idx="434">
                  <c:v>7.2756140369644465E-2</c:v>
                </c:pt>
                <c:pt idx="435">
                  <c:v>6.8733142461327515E-2</c:v>
                </c:pt>
                <c:pt idx="436">
                  <c:v>5.1132747491908583E-2</c:v>
                </c:pt>
                <c:pt idx="437">
                  <c:v>2.3967855975051692E-2</c:v>
                </c:pt>
                <c:pt idx="438">
                  <c:v>-5.6692920505049156E-3</c:v>
                </c:pt>
                <c:pt idx="439">
                  <c:v>-3.1192806248173527E-2</c:v>
                </c:pt>
                <c:pt idx="440">
                  <c:v>-4.9168006288411989E-2</c:v>
                </c:pt>
                <c:pt idx="441">
                  <c:v>-5.8173678252286837E-2</c:v>
                </c:pt>
                <c:pt idx="442">
                  <c:v>-5.6227565280958458E-2</c:v>
                </c:pt>
                <c:pt idx="443">
                  <c:v>-4.2489204009884818E-2</c:v>
                </c:pt>
                <c:pt idx="444">
                  <c:v>-2.1221369521840061E-2</c:v>
                </c:pt>
                <c:pt idx="445">
                  <c:v>-7.6614588252790425E-4</c:v>
                </c:pt>
                <c:pt idx="446">
                  <c:v>1.0835559511370916E-2</c:v>
                </c:pt>
                <c:pt idx="447">
                  <c:v>8.3240648785274565E-3</c:v>
                </c:pt>
                <c:pt idx="448">
                  <c:v>-7.5714243665867698E-3</c:v>
                </c:pt>
                <c:pt idx="449">
                  <c:v>-2.4597930791790498E-2</c:v>
                </c:pt>
                <c:pt idx="450">
                  <c:v>-3.0311224041745022E-2</c:v>
                </c:pt>
                <c:pt idx="451">
                  <c:v>-2.66398750044467E-2</c:v>
                </c:pt>
                <c:pt idx="452">
                  <c:v>-1.8974760367540058E-2</c:v>
                </c:pt>
                <c:pt idx="453">
                  <c:v>-4.9627860892211238E-3</c:v>
                </c:pt>
                <c:pt idx="454">
                  <c:v>1.9203200968477076E-2</c:v>
                </c:pt>
                <c:pt idx="455">
                  <c:v>4.8776835235140051E-2</c:v>
                </c:pt>
                <c:pt idx="456">
                  <c:v>7.2708220836550874E-2</c:v>
                </c:pt>
                <c:pt idx="457">
                  <c:v>8.2549813541606953E-2</c:v>
                </c:pt>
                <c:pt idx="458">
                  <c:v>7.5252142466829125E-2</c:v>
                </c:pt>
                <c:pt idx="459">
                  <c:v>5.2501110707780865E-2</c:v>
                </c:pt>
                <c:pt idx="460">
                  <c:v>1.7704376725029038E-2</c:v>
                </c:pt>
                <c:pt idx="461">
                  <c:v>-2.7251060652563171E-2</c:v>
                </c:pt>
                <c:pt idx="462">
                  <c:v>-7.7227184335981441E-2</c:v>
                </c:pt>
                <c:pt idx="463">
                  <c:v>-0.11904122789864824</c:v>
                </c:pt>
                <c:pt idx="464">
                  <c:v>-0.14014320986420092</c:v>
                </c:pt>
                <c:pt idx="465">
                  <c:v>-0.13479866012862921</c:v>
                </c:pt>
                <c:pt idx="466">
                  <c:v>-0.10180929435399459</c:v>
                </c:pt>
                <c:pt idx="467">
                  <c:v>-4.563200597269168E-2</c:v>
                </c:pt>
                <c:pt idx="468">
                  <c:v>2.3561718359159198E-2</c:v>
                </c:pt>
                <c:pt idx="469">
                  <c:v>9.2962330983344874E-2</c:v>
                </c:pt>
                <c:pt idx="470">
                  <c:v>0.14958792649704158</c:v>
                </c:pt>
                <c:pt idx="471">
                  <c:v>0.1816676165627851</c:v>
                </c:pt>
                <c:pt idx="472">
                  <c:v>0.18056364274069428</c:v>
                </c:pt>
                <c:pt idx="473">
                  <c:v>0.14393269353608204</c:v>
                </c:pt>
                <c:pt idx="474">
                  <c:v>7.6726417130651828E-2</c:v>
                </c:pt>
                <c:pt idx="475">
                  <c:v>-1.0662098446126922E-2</c:v>
                </c:pt>
                <c:pt idx="476">
                  <c:v>-0.10406901134202634</c:v>
                </c:pt>
                <c:pt idx="477">
                  <c:v>-0.18128982166184732</c:v>
                </c:pt>
                <c:pt idx="478">
                  <c:v>-0.21831632522605654</c:v>
                </c:pt>
                <c:pt idx="479">
                  <c:v>-0.20701885025206851</c:v>
                </c:pt>
                <c:pt idx="480">
                  <c:v>-0.15388580907520985</c:v>
                </c:pt>
                <c:pt idx="481">
                  <c:v>-7.1242391833943208E-2</c:v>
                </c:pt>
                <c:pt idx="482">
                  <c:v>2.3564585713691424E-2</c:v>
                </c:pt>
                <c:pt idx="483">
                  <c:v>0.109328679395835</c:v>
                </c:pt>
                <c:pt idx="484">
                  <c:v>0.16806789931357111</c:v>
                </c:pt>
                <c:pt idx="485">
                  <c:v>0.19092037207244911</c:v>
                </c:pt>
                <c:pt idx="486">
                  <c:v>0.17408828616012212</c:v>
                </c:pt>
                <c:pt idx="487">
                  <c:v>0.11961998786283098</c:v>
                </c:pt>
                <c:pt idx="488">
                  <c:v>4.058110773654916E-2</c:v>
                </c:pt>
                <c:pt idx="489">
                  <c:v>-4.3558095230790211E-2</c:v>
                </c:pt>
                <c:pt idx="490">
                  <c:v>-0.11554415531559752</c:v>
                </c:pt>
                <c:pt idx="491">
                  <c:v>-0.164261650844051</c:v>
                </c:pt>
                <c:pt idx="492">
                  <c:v>-0.18366535716551707</c:v>
                </c:pt>
                <c:pt idx="493">
                  <c:v>-0.1711000669151076</c:v>
                </c:pt>
                <c:pt idx="494">
                  <c:v>-0.12765446087493987</c:v>
                </c:pt>
                <c:pt idx="495">
                  <c:v>-6.0048525434607744E-2</c:v>
                </c:pt>
                <c:pt idx="496">
                  <c:v>1.8230156594878269E-2</c:v>
                </c:pt>
                <c:pt idx="497">
                  <c:v>8.9326085008537018E-2</c:v>
                </c:pt>
                <c:pt idx="498">
                  <c:v>0.13816860845476947</c:v>
                </c:pt>
                <c:pt idx="499">
                  <c:v>0.1580862350396805</c:v>
                </c:pt>
                <c:pt idx="500">
                  <c:v>0.14765819649194739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B3-4A3F-B822-65DCDC0A7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959384"/>
        <c:axId val="305959776"/>
      </c:scatterChart>
      <c:valAx>
        <c:axId val="305959384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time(s)</a:t>
                </a:r>
              </a:p>
            </c:rich>
          </c:tx>
          <c:layout>
            <c:manualLayout>
              <c:xMode val="edge"/>
              <c:yMode val="edge"/>
              <c:x val="0.87863395688255741"/>
              <c:y val="0.6940063683262163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59776"/>
        <c:crosses val="autoZero"/>
        <c:crossBetween val="midCat"/>
      </c:valAx>
      <c:valAx>
        <c:axId val="30595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Relative response displacement(cm)</a:t>
                </a:r>
              </a:p>
            </c:rich>
          </c:tx>
          <c:layout>
            <c:manualLayout>
              <c:xMode val="edge"/>
              <c:yMode val="edge"/>
              <c:x val="8.9545064515041878E-2"/>
              <c:y val="1.16355360614637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593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011554625036028"/>
          <c:y val="1.2539184952978056E-2"/>
          <c:w val="0.17757225433526011"/>
          <c:h val="7.4753947292638581E-2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76018807891632E-2"/>
          <c:y val="7.5235224877585105E-2"/>
          <c:w val="0.89004730229955864"/>
          <c:h val="0.83699187676313425"/>
        </c:manualLayout>
      </c:layout>
      <c:scatterChart>
        <c:scatterStyle val="lineMarker"/>
        <c:varyColors val="0"/>
        <c:ser>
          <c:idx val="0"/>
          <c:order val="0"/>
          <c:tx>
            <c:v>上層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calculation!$B$18:$B$1018</c:f>
              <c:numCache>
                <c:formatCode>0.000_ </c:formatCode>
                <c:ptCount val="1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calculation!$H$18:$H$1018</c:f>
              <c:numCache>
                <c:formatCode>0.000_ </c:formatCode>
                <c:ptCount val="1001"/>
                <c:pt idx="0">
                  <c:v>4.096781300822366E-3</c:v>
                </c:pt>
                <c:pt idx="1">
                  <c:v>3.9301111888458806E-2</c:v>
                </c:pt>
                <c:pt idx="2">
                  <c:v>9.4763780059579888E-2</c:v>
                </c:pt>
                <c:pt idx="3">
                  <c:v>0.12840238183409064</c:v>
                </c:pt>
                <c:pt idx="4">
                  <c:v>0.13218199443200634</c:v>
                </c:pt>
                <c:pt idx="5">
                  <c:v>0.11189051081649315</c:v>
                </c:pt>
                <c:pt idx="6">
                  <c:v>7.8524181122049119E-2</c:v>
                </c:pt>
                <c:pt idx="7">
                  <c:v>3.4580439254780798E-2</c:v>
                </c:pt>
                <c:pt idx="8">
                  <c:v>-1.956060626908513E-2</c:v>
                </c:pt>
                <c:pt idx="9">
                  <c:v>-8.0389879244862697E-2</c:v>
                </c:pt>
                <c:pt idx="10">
                  <c:v>-0.1361815890928397</c:v>
                </c:pt>
                <c:pt idx="11">
                  <c:v>-0.15462524971774699</c:v>
                </c:pt>
                <c:pt idx="12">
                  <c:v>-0.11116399311229924</c:v>
                </c:pt>
                <c:pt idx="13">
                  <c:v>-1.6075528581358356E-2</c:v>
                </c:pt>
                <c:pt idx="14">
                  <c:v>8.532365281956672E-2</c:v>
                </c:pt>
                <c:pt idx="15">
                  <c:v>0.14935617473396556</c:v>
                </c:pt>
                <c:pt idx="16">
                  <c:v>0.15271962315410204</c:v>
                </c:pt>
                <c:pt idx="17">
                  <c:v>9.6099311115889874E-2</c:v>
                </c:pt>
                <c:pt idx="18">
                  <c:v>1.761491533652737E-3</c:v>
                </c:pt>
                <c:pt idx="19">
                  <c:v>-8.8758453091579023E-2</c:v>
                </c:pt>
                <c:pt idx="20">
                  <c:v>-0.12802859612687259</c:v>
                </c:pt>
                <c:pt idx="21">
                  <c:v>-0.1026359848618032</c:v>
                </c:pt>
                <c:pt idx="22">
                  <c:v>-3.6770646237162946E-2</c:v>
                </c:pt>
                <c:pt idx="23">
                  <c:v>1.065791546904768E-3</c:v>
                </c:pt>
                <c:pt idx="24">
                  <c:v>-3.0944324704093241E-2</c:v>
                </c:pt>
                <c:pt idx="25">
                  <c:v>-0.12711516036605483</c:v>
                </c:pt>
                <c:pt idx="26">
                  <c:v>-0.18377941878387744</c:v>
                </c:pt>
                <c:pt idx="27">
                  <c:v>-0.11882308554895671</c:v>
                </c:pt>
                <c:pt idx="28">
                  <c:v>2.0392534197042567E-2</c:v>
                </c:pt>
                <c:pt idx="29">
                  <c:v>0.193317146410213</c:v>
                </c:pt>
                <c:pt idx="30">
                  <c:v>0.35318039851494126</c:v>
                </c:pt>
                <c:pt idx="31">
                  <c:v>0.45466563699738571</c:v>
                </c:pt>
                <c:pt idx="32">
                  <c:v>0.46319919002974141</c:v>
                </c:pt>
                <c:pt idx="33">
                  <c:v>0.33669593971785083</c:v>
                </c:pt>
                <c:pt idx="34">
                  <c:v>0.11724503225527327</c:v>
                </c:pt>
                <c:pt idx="35">
                  <c:v>-0.13030729334971428</c:v>
                </c:pt>
                <c:pt idx="36">
                  <c:v>-0.36681072707356738</c:v>
                </c:pt>
                <c:pt idx="37">
                  <c:v>-0.55534880360215311</c:v>
                </c:pt>
                <c:pt idx="38">
                  <c:v>-0.67470797516936609</c:v>
                </c:pt>
                <c:pt idx="39">
                  <c:v>-0.70856248841199898</c:v>
                </c:pt>
                <c:pt idx="40">
                  <c:v>-0.65799573356798025</c:v>
                </c:pt>
                <c:pt idx="41">
                  <c:v>-0.51047590552195365</c:v>
                </c:pt>
                <c:pt idx="42">
                  <c:v>-0.2933154973985761</c:v>
                </c:pt>
                <c:pt idx="43">
                  <c:v>-7.6139359033081E-2</c:v>
                </c:pt>
                <c:pt idx="44">
                  <c:v>0.11078681067788673</c:v>
                </c:pt>
                <c:pt idx="45">
                  <c:v>0.27890922547642455</c:v>
                </c:pt>
                <c:pt idx="46">
                  <c:v>0.41840362640218742</c:v>
                </c:pt>
                <c:pt idx="47">
                  <c:v>0.5133318864774512</c:v>
                </c:pt>
                <c:pt idx="48">
                  <c:v>0.54502606695125189</c:v>
                </c:pt>
                <c:pt idx="49">
                  <c:v>0.44912244535893286</c:v>
                </c:pt>
                <c:pt idx="50">
                  <c:v>0.20108507325048741</c:v>
                </c:pt>
                <c:pt idx="51">
                  <c:v>-0.16090259431322346</c:v>
                </c:pt>
                <c:pt idx="52">
                  <c:v>-0.56505605726285457</c:v>
                </c:pt>
                <c:pt idx="53">
                  <c:v>-0.90303549641026426</c:v>
                </c:pt>
                <c:pt idx="54">
                  <c:v>-1.0382975432986341</c:v>
                </c:pt>
                <c:pt idx="55">
                  <c:v>-0.90064773367276274</c:v>
                </c:pt>
                <c:pt idx="56">
                  <c:v>-0.49266495348068107</c:v>
                </c:pt>
                <c:pt idx="57">
                  <c:v>7.6856746656001951E-2</c:v>
                </c:pt>
                <c:pt idx="58">
                  <c:v>0.72303762621849565</c:v>
                </c:pt>
                <c:pt idx="59">
                  <c:v>1.4801760192625966</c:v>
                </c:pt>
                <c:pt idx="60">
                  <c:v>2.187621797974975</c:v>
                </c:pt>
                <c:pt idx="61">
                  <c:v>2.4820327554223791</c:v>
                </c:pt>
                <c:pt idx="62">
                  <c:v>2.1564200610371156</c:v>
                </c:pt>
                <c:pt idx="63">
                  <c:v>1.2260194130372541</c:v>
                </c:pt>
                <c:pt idx="64">
                  <c:v>-0.12938246781064233</c:v>
                </c:pt>
                <c:pt idx="65">
                  <c:v>-1.5628406588025148</c:v>
                </c:pt>
                <c:pt idx="66">
                  <c:v>-2.7194396338966795</c:v>
                </c:pt>
                <c:pt idx="67">
                  <c:v>-3.3537366384501066</c:v>
                </c:pt>
                <c:pt idx="68">
                  <c:v>-3.3854683295844872</c:v>
                </c:pt>
                <c:pt idx="69">
                  <c:v>-2.8784121458336092</c:v>
                </c:pt>
                <c:pt idx="70">
                  <c:v>-1.9522517575290799</c:v>
                </c:pt>
                <c:pt idx="71">
                  <c:v>-0.78933852278319883</c:v>
                </c:pt>
                <c:pt idx="72">
                  <c:v>0.46815659624550676</c:v>
                </c:pt>
                <c:pt idx="73">
                  <c:v>1.7256369273264758</c:v>
                </c:pt>
                <c:pt idx="74">
                  <c:v>2.7524471227344227</c:v>
                </c:pt>
                <c:pt idx="75">
                  <c:v>3.2600690582886322</c:v>
                </c:pt>
                <c:pt idx="76">
                  <c:v>3.0683964253985714</c:v>
                </c:pt>
                <c:pt idx="77">
                  <c:v>2.2300807301815979</c:v>
                </c:pt>
                <c:pt idx="78">
                  <c:v>0.92458510343415767</c:v>
                </c:pt>
                <c:pt idx="79">
                  <c:v>-0.60333523612641837</c:v>
                </c:pt>
                <c:pt idx="80">
                  <c:v>-2.0617190333395858</c:v>
                </c:pt>
                <c:pt idx="81">
                  <c:v>-2.8619389682434617</c:v>
                </c:pt>
                <c:pt idx="82">
                  <c:v>-2.2320723734684007</c:v>
                </c:pt>
                <c:pt idx="83">
                  <c:v>-0.32953307994264858</c:v>
                </c:pt>
                <c:pt idx="84">
                  <c:v>1.9039542362721202</c:v>
                </c:pt>
                <c:pt idx="85">
                  <c:v>3.7150087173909911</c:v>
                </c:pt>
                <c:pt idx="86">
                  <c:v>4.5416034973850561</c:v>
                </c:pt>
                <c:pt idx="87">
                  <c:v>4.1629619689720396</c:v>
                </c:pt>
                <c:pt idx="88">
                  <c:v>2.8588692608722521</c:v>
                </c:pt>
                <c:pt idx="89">
                  <c:v>1.0680816107443665</c:v>
                </c:pt>
                <c:pt idx="90">
                  <c:v>-0.80608302992363945</c:v>
                </c:pt>
                <c:pt idx="91">
                  <c:v>-2.5130265749091838</c:v>
                </c:pt>
                <c:pt idx="92">
                  <c:v>-3.8802106634415425</c:v>
                </c:pt>
                <c:pt idx="93">
                  <c:v>-4.6401468565172959</c:v>
                </c:pt>
                <c:pt idx="94">
                  <c:v>-4.5601607190012849</c:v>
                </c:pt>
                <c:pt idx="95">
                  <c:v>-3.6323040940121984</c:v>
                </c:pt>
                <c:pt idx="96">
                  <c:v>-2.1282119360333898</c:v>
                </c:pt>
                <c:pt idx="97">
                  <c:v>-0.47444355109573699</c:v>
                </c:pt>
                <c:pt idx="98">
                  <c:v>0.91850581594747538</c:v>
                </c:pt>
                <c:pt idx="99">
                  <c:v>1.7928828669063297</c:v>
                </c:pt>
                <c:pt idx="100">
                  <c:v>2.0429924874783114</c:v>
                </c:pt>
                <c:pt idx="101">
                  <c:v>1.6598327786815732</c:v>
                </c:pt>
                <c:pt idx="102">
                  <c:v>0.687495576644646</c:v>
                </c:pt>
                <c:pt idx="103">
                  <c:v>-0.70491982266410802</c:v>
                </c:pt>
                <c:pt idx="104">
                  <c:v>-2.1793885618197151</c:v>
                </c:pt>
                <c:pt idx="105">
                  <c:v>-3.3197134329396158</c:v>
                </c:pt>
                <c:pt idx="106">
                  <c:v>-3.8015802920031572</c:v>
                </c:pt>
                <c:pt idx="107">
                  <c:v>-3.3076164670877954</c:v>
                </c:pt>
                <c:pt idx="108">
                  <c:v>-1.7788800664235183</c:v>
                </c:pt>
                <c:pt idx="109">
                  <c:v>1.2903520244130071</c:v>
                </c:pt>
                <c:pt idx="110">
                  <c:v>5.5263598058753178</c:v>
                </c:pt>
                <c:pt idx="111">
                  <c:v>8.8667617312816702</c:v>
                </c:pt>
                <c:pt idx="112">
                  <c:v>10.181489462817208</c:v>
                </c:pt>
                <c:pt idx="113">
                  <c:v>8.9645021897025359</c:v>
                </c:pt>
                <c:pt idx="114">
                  <c:v>5.2874532335864544</c:v>
                </c:pt>
                <c:pt idx="115">
                  <c:v>0.19056304451852668</c:v>
                </c:pt>
                <c:pt idx="116">
                  <c:v>-4.9933001183447736</c:v>
                </c:pt>
                <c:pt idx="117">
                  <c:v>-9.074529312374942</c:v>
                </c:pt>
                <c:pt idx="118">
                  <c:v>-11.368785972640861</c:v>
                </c:pt>
                <c:pt idx="119">
                  <c:v>-11.530818248683126</c:v>
                </c:pt>
                <c:pt idx="120">
                  <c:v>-9.6116815177070194</c:v>
                </c:pt>
                <c:pt idx="121">
                  <c:v>-5.4866255887365334</c:v>
                </c:pt>
                <c:pt idx="122">
                  <c:v>1.1800620071687984</c:v>
                </c:pt>
                <c:pt idx="123">
                  <c:v>8.366717280379742</c:v>
                </c:pt>
                <c:pt idx="124">
                  <c:v>13.508631086663048</c:v>
                </c:pt>
                <c:pt idx="125">
                  <c:v>15.338796732978288</c:v>
                </c:pt>
                <c:pt idx="126">
                  <c:v>13.222850811729359</c:v>
                </c:pt>
                <c:pt idx="127">
                  <c:v>7.8146033265902588</c:v>
                </c:pt>
                <c:pt idx="128">
                  <c:v>0.96629111093227493</c:v>
                </c:pt>
                <c:pt idx="129">
                  <c:v>-5.1029487561324345</c:v>
                </c:pt>
                <c:pt idx="130">
                  <c:v>-9.5362622609021912</c:v>
                </c:pt>
                <c:pt idx="131">
                  <c:v>-11.975134922212252</c:v>
                </c:pt>
                <c:pt idx="132">
                  <c:v>-12.029585306714345</c:v>
                </c:pt>
                <c:pt idx="133">
                  <c:v>-9.7472362988953165</c:v>
                </c:pt>
                <c:pt idx="134">
                  <c:v>-5.4947296244753545</c:v>
                </c:pt>
                <c:pt idx="135">
                  <c:v>-0.14004740519185432</c:v>
                </c:pt>
                <c:pt idx="136">
                  <c:v>5.057170959080751</c:v>
                </c:pt>
                <c:pt idx="137">
                  <c:v>8.8340842754867541</c:v>
                </c:pt>
                <c:pt idx="138">
                  <c:v>10.363331486899281</c:v>
                </c:pt>
                <c:pt idx="139">
                  <c:v>9.4630833989128114</c:v>
                </c:pt>
                <c:pt idx="140">
                  <c:v>6.6419567997419797</c:v>
                </c:pt>
                <c:pt idx="141">
                  <c:v>2.7343503042009694</c:v>
                </c:pt>
                <c:pt idx="142">
                  <c:v>-1.4365800718252579</c:v>
                </c:pt>
                <c:pt idx="143">
                  <c:v>-5.1175994378685727</c:v>
                </c:pt>
                <c:pt idx="144">
                  <c:v>-7.7246612711421196</c:v>
                </c:pt>
                <c:pt idx="145">
                  <c:v>-8.739212699770416</c:v>
                </c:pt>
                <c:pt idx="146">
                  <c:v>-7.9393558499497345</c:v>
                </c:pt>
                <c:pt idx="147">
                  <c:v>-5.5684006653588582</c:v>
                </c:pt>
                <c:pt idx="148">
                  <c:v>-2.2189947405322776</c:v>
                </c:pt>
                <c:pt idx="149">
                  <c:v>1.3358239171197619</c:v>
                </c:pt>
                <c:pt idx="150">
                  <c:v>4.3551675618249392</c:v>
                </c:pt>
                <c:pt idx="151">
                  <c:v>6.538067675619855</c:v>
                </c:pt>
                <c:pt idx="152">
                  <c:v>7.6410486314822528</c:v>
                </c:pt>
                <c:pt idx="153">
                  <c:v>7.1454001049078677</c:v>
                </c:pt>
                <c:pt idx="154">
                  <c:v>5.0204233288969533</c:v>
                </c:pt>
                <c:pt idx="155">
                  <c:v>1.6655822802971265</c:v>
                </c:pt>
                <c:pt idx="156">
                  <c:v>-2.2328067003045438</c:v>
                </c:pt>
                <c:pt idx="157">
                  <c:v>-5.7560541530736051</c:v>
                </c:pt>
                <c:pt idx="158">
                  <c:v>-8.0987615911724458</c:v>
                </c:pt>
                <c:pt idx="159">
                  <c:v>-8.7635730441286306</c:v>
                </c:pt>
                <c:pt idx="160">
                  <c:v>-7.2931156613441068</c:v>
                </c:pt>
                <c:pt idx="161">
                  <c:v>-3.977844366891695</c:v>
                </c:pt>
                <c:pt idx="162">
                  <c:v>3.4662585443620664E-2</c:v>
                </c:pt>
                <c:pt idx="163">
                  <c:v>3.8719360333962474</c:v>
                </c:pt>
                <c:pt idx="164">
                  <c:v>6.6041260076100361</c:v>
                </c:pt>
                <c:pt idx="165">
                  <c:v>7.6070142099119842</c:v>
                </c:pt>
                <c:pt idx="166">
                  <c:v>6.6873478656596248</c:v>
                </c:pt>
                <c:pt idx="167">
                  <c:v>5.0060409507240564</c:v>
                </c:pt>
                <c:pt idx="168">
                  <c:v>3.3812439952570923</c:v>
                </c:pt>
                <c:pt idx="169">
                  <c:v>1.2036267170792359</c:v>
                </c:pt>
                <c:pt idx="170">
                  <c:v>-1.3652174810007178</c:v>
                </c:pt>
                <c:pt idx="171">
                  <c:v>-3.9948899445805939</c:v>
                </c:pt>
                <c:pt idx="172">
                  <c:v>-6.2932704355434108</c:v>
                </c:pt>
                <c:pt idx="173">
                  <c:v>-6.922973295656174</c:v>
                </c:pt>
                <c:pt idx="174">
                  <c:v>-5.2318236333036765</c:v>
                </c:pt>
                <c:pt idx="175">
                  <c:v>-2.1678412187384826</c:v>
                </c:pt>
                <c:pt idx="176">
                  <c:v>1.2653813430714491</c:v>
                </c:pt>
                <c:pt idx="177">
                  <c:v>4.055896996061036</c:v>
                </c:pt>
                <c:pt idx="178">
                  <c:v>5.5079750944574624</c:v>
                </c:pt>
                <c:pt idx="179">
                  <c:v>5.570538013263775</c:v>
                </c:pt>
                <c:pt idx="180">
                  <c:v>4.4944410183400265</c:v>
                </c:pt>
                <c:pt idx="181">
                  <c:v>2.7668557420038233</c:v>
                </c:pt>
                <c:pt idx="182">
                  <c:v>0.51441343385606775</c:v>
                </c:pt>
                <c:pt idx="183">
                  <c:v>-2.0635230199949981</c:v>
                </c:pt>
                <c:pt idx="184">
                  <c:v>-4.3392392736202661</c:v>
                </c:pt>
                <c:pt idx="185">
                  <c:v>-5.712666964813474</c:v>
                </c:pt>
                <c:pt idx="186">
                  <c:v>-5.8240776984918661</c:v>
                </c:pt>
                <c:pt idx="187">
                  <c:v>-4.7546605916633951</c:v>
                </c:pt>
                <c:pt idx="188">
                  <c:v>-2.8511757332592591</c:v>
                </c:pt>
                <c:pt idx="189">
                  <c:v>-0.42481035241937981</c:v>
                </c:pt>
                <c:pt idx="190">
                  <c:v>2.2057124463530497</c:v>
                </c:pt>
                <c:pt idx="191">
                  <c:v>4.5676939543808235</c:v>
                </c:pt>
                <c:pt idx="192">
                  <c:v>6.0123506129031945</c:v>
                </c:pt>
                <c:pt idx="193">
                  <c:v>6.0110283255874783</c:v>
                </c:pt>
                <c:pt idx="194">
                  <c:v>4.4385352768636182</c:v>
                </c:pt>
                <c:pt idx="195">
                  <c:v>1.6279737914223453</c:v>
                </c:pt>
                <c:pt idx="196">
                  <c:v>-1.674070811781402</c:v>
                </c:pt>
                <c:pt idx="197">
                  <c:v>-4.6510115647068337</c:v>
                </c:pt>
                <c:pt idx="198">
                  <c:v>-6.6646694053851174</c:v>
                </c:pt>
                <c:pt idx="199">
                  <c:v>-6.9501182040452392</c:v>
                </c:pt>
                <c:pt idx="200">
                  <c:v>-5.3026890943292315</c:v>
                </c:pt>
                <c:pt idx="201">
                  <c:v>-2.4548495351205801</c:v>
                </c:pt>
                <c:pt idx="202">
                  <c:v>0.88834859592786941</c:v>
                </c:pt>
                <c:pt idx="203">
                  <c:v>4.1042761563484564</c:v>
                </c:pt>
                <c:pt idx="204">
                  <c:v>6.4591734743897273</c:v>
                </c:pt>
                <c:pt idx="205">
                  <c:v>7.2691095478177772</c:v>
                </c:pt>
                <c:pt idx="206">
                  <c:v>6.3903255966082639</c:v>
                </c:pt>
                <c:pt idx="207">
                  <c:v>4.0836380299858313</c:v>
                </c:pt>
                <c:pt idx="208">
                  <c:v>0.83813038508936089</c:v>
                </c:pt>
                <c:pt idx="209">
                  <c:v>-2.6856701260250828</c:v>
                </c:pt>
                <c:pt idx="210">
                  <c:v>-5.7663945020995389</c:v>
                </c:pt>
                <c:pt idx="211">
                  <c:v>-7.737108725120823</c:v>
                </c:pt>
                <c:pt idx="212">
                  <c:v>-8.1548836571001679</c:v>
                </c:pt>
                <c:pt idx="213">
                  <c:v>-6.9355078031045636</c:v>
                </c:pt>
                <c:pt idx="214">
                  <c:v>-4.3118896390828212</c:v>
                </c:pt>
                <c:pt idx="215">
                  <c:v>-0.84589184199853129</c:v>
                </c:pt>
                <c:pt idx="216">
                  <c:v>2.7407669911958763</c:v>
                </c:pt>
                <c:pt idx="217">
                  <c:v>5.8948761417412605</c:v>
                </c:pt>
                <c:pt idx="218">
                  <c:v>8.6476223238540157</c:v>
                </c:pt>
                <c:pt idx="219">
                  <c:v>10.150038286270746</c:v>
                </c:pt>
                <c:pt idx="220">
                  <c:v>9.3193994873061179</c:v>
                </c:pt>
                <c:pt idx="221">
                  <c:v>6.3781863039675102</c:v>
                </c:pt>
                <c:pt idx="222">
                  <c:v>2.1775954228172072</c:v>
                </c:pt>
                <c:pt idx="223">
                  <c:v>-2.075481692522712</c:v>
                </c:pt>
                <c:pt idx="224">
                  <c:v>-5.2734621760500868</c:v>
                </c:pt>
                <c:pt idx="225">
                  <c:v>-6.9681487802122746</c:v>
                </c:pt>
                <c:pt idx="226">
                  <c:v>-7.265605273607882</c:v>
                </c:pt>
                <c:pt idx="227">
                  <c:v>-6.3685922278580733</c:v>
                </c:pt>
                <c:pt idx="228">
                  <c:v>-4.583320896449699</c:v>
                </c:pt>
                <c:pt idx="229">
                  <c:v>-2.1859202482676459</c:v>
                </c:pt>
                <c:pt idx="230">
                  <c:v>0.42906654900379637</c:v>
                </c:pt>
                <c:pt idx="231">
                  <c:v>2.6802352750512783</c:v>
                </c:pt>
                <c:pt idx="232">
                  <c:v>3.9242882513716939</c:v>
                </c:pt>
                <c:pt idx="233">
                  <c:v>3.8335865475519988</c:v>
                </c:pt>
                <c:pt idx="234">
                  <c:v>3.1929231750555775</c:v>
                </c:pt>
                <c:pt idx="235">
                  <c:v>2.5580643433820729</c:v>
                </c:pt>
                <c:pt idx="236">
                  <c:v>1.5476388115267499</c:v>
                </c:pt>
                <c:pt idx="237">
                  <c:v>0.15554334969231931</c:v>
                </c:pt>
                <c:pt idx="238">
                  <c:v>-1.6137134318812114</c:v>
                </c:pt>
                <c:pt idx="239">
                  <c:v>-3.5514502596017739</c:v>
                </c:pt>
                <c:pt idx="240">
                  <c:v>-5.0439393131693677</c:v>
                </c:pt>
                <c:pt idx="241">
                  <c:v>-5.5980761696262018</c:v>
                </c:pt>
                <c:pt idx="242">
                  <c:v>-4.7247276057634942</c:v>
                </c:pt>
                <c:pt idx="243">
                  <c:v>-1.7017314811414703</c:v>
                </c:pt>
                <c:pt idx="244">
                  <c:v>2.4151793025748809</c:v>
                </c:pt>
                <c:pt idx="245">
                  <c:v>5.9045663667550006</c:v>
                </c:pt>
                <c:pt idx="246">
                  <c:v>8.0642136256725934</c:v>
                </c:pt>
                <c:pt idx="247">
                  <c:v>8.2467595454084339</c:v>
                </c:pt>
                <c:pt idx="248">
                  <c:v>6.6886999563535028</c:v>
                </c:pt>
                <c:pt idx="249">
                  <c:v>4.182303284029885</c:v>
                </c:pt>
                <c:pt idx="250">
                  <c:v>1.0262375360056559</c:v>
                </c:pt>
                <c:pt idx="251">
                  <c:v>-2.3099584530170834</c:v>
                </c:pt>
                <c:pt idx="252">
                  <c:v>-5.1948583149394914</c:v>
                </c:pt>
                <c:pt idx="253">
                  <c:v>-7.1993702117393852</c:v>
                </c:pt>
                <c:pt idx="254">
                  <c:v>-7.8806918222929383</c:v>
                </c:pt>
                <c:pt idx="255">
                  <c:v>-7.0280373982219828</c:v>
                </c:pt>
                <c:pt idx="256">
                  <c:v>-4.6682782437549406</c:v>
                </c:pt>
                <c:pt idx="257">
                  <c:v>-1.0900391624599521</c:v>
                </c:pt>
                <c:pt idx="258">
                  <c:v>2.8500566382398089</c:v>
                </c:pt>
                <c:pt idx="259">
                  <c:v>6.0616130552498841</c:v>
                </c:pt>
                <c:pt idx="260">
                  <c:v>7.8663266460991217</c:v>
                </c:pt>
                <c:pt idx="261">
                  <c:v>7.8244982895707622</c:v>
                </c:pt>
                <c:pt idx="262">
                  <c:v>5.9427828662647499</c:v>
                </c:pt>
                <c:pt idx="263">
                  <c:v>2.5798420847986243</c:v>
                </c:pt>
                <c:pt idx="264">
                  <c:v>-1.2477206945366985</c:v>
                </c:pt>
                <c:pt idx="265">
                  <c:v>-4.2608594124060248</c:v>
                </c:pt>
                <c:pt idx="266">
                  <c:v>-6.2075537402265137</c:v>
                </c:pt>
                <c:pt idx="267">
                  <c:v>-6.9003528569715975</c:v>
                </c:pt>
                <c:pt idx="268">
                  <c:v>-6.2610715629724183</c:v>
                </c:pt>
                <c:pt idx="269">
                  <c:v>-4.6375479146329575</c:v>
                </c:pt>
                <c:pt idx="270">
                  <c:v>-2.3493783731456261</c:v>
                </c:pt>
                <c:pt idx="271">
                  <c:v>0.17189423724034825</c:v>
                </c:pt>
                <c:pt idx="272">
                  <c:v>2.5104083148184868</c:v>
                </c:pt>
                <c:pt idx="273">
                  <c:v>4.3530272290525982</c:v>
                </c:pt>
                <c:pt idx="274">
                  <c:v>5.4044271739755523</c:v>
                </c:pt>
                <c:pt idx="275">
                  <c:v>5.3950624438139663</c:v>
                </c:pt>
                <c:pt idx="276">
                  <c:v>4.2110781906590216</c:v>
                </c:pt>
                <c:pt idx="277">
                  <c:v>2.0355404396139072</c:v>
                </c:pt>
                <c:pt idx="278">
                  <c:v>-0.68335526093124388</c:v>
                </c:pt>
                <c:pt idx="279">
                  <c:v>-3.4215929308663258</c:v>
                </c:pt>
                <c:pt idx="280">
                  <c:v>-5.5944707554614599</c:v>
                </c:pt>
                <c:pt idx="281">
                  <c:v>-6.7163156613489647</c:v>
                </c:pt>
                <c:pt idx="282">
                  <c:v>-6.5117592527565833</c:v>
                </c:pt>
                <c:pt idx="283">
                  <c:v>-4.8016831833936173</c:v>
                </c:pt>
                <c:pt idx="284">
                  <c:v>-1.7202434980086352</c:v>
                </c:pt>
                <c:pt idx="285">
                  <c:v>2.0268293484045756</c:v>
                </c:pt>
                <c:pt idx="286">
                  <c:v>5.4168591960522416</c:v>
                </c:pt>
                <c:pt idx="287">
                  <c:v>7.5497347283913889</c:v>
                </c:pt>
                <c:pt idx="288">
                  <c:v>7.9312062899680988</c:v>
                </c:pt>
                <c:pt idx="289">
                  <c:v>6.5899860404341091</c:v>
                </c:pt>
                <c:pt idx="290">
                  <c:v>4.0228296312586309</c:v>
                </c:pt>
                <c:pt idx="291">
                  <c:v>0.81845882086328636</c:v>
                </c:pt>
                <c:pt idx="292">
                  <c:v>-2.4278639993278266</c:v>
                </c:pt>
                <c:pt idx="293">
                  <c:v>-5.0773519189178353</c:v>
                </c:pt>
                <c:pt idx="294">
                  <c:v>-6.6096119399837452</c:v>
                </c:pt>
                <c:pt idx="295">
                  <c:v>-6.7609951646715842</c:v>
                </c:pt>
                <c:pt idx="296">
                  <c:v>-5.4951063019113455</c:v>
                </c:pt>
                <c:pt idx="297">
                  <c:v>-3.112681887360786</c:v>
                </c:pt>
                <c:pt idx="298">
                  <c:v>-0.21840905911283315</c:v>
                </c:pt>
                <c:pt idx="299">
                  <c:v>2.5012689982721428</c:v>
                </c:pt>
                <c:pt idx="300">
                  <c:v>4.6066643724107692</c:v>
                </c:pt>
                <c:pt idx="301">
                  <c:v>5.8568506704019878</c:v>
                </c:pt>
                <c:pt idx="302">
                  <c:v>6.0971903170685557</c:v>
                </c:pt>
                <c:pt idx="303">
                  <c:v>5.1385787880814462</c:v>
                </c:pt>
                <c:pt idx="304">
                  <c:v>2.950546496694173</c:v>
                </c:pt>
                <c:pt idx="305">
                  <c:v>-2.7301199488960037E-2</c:v>
                </c:pt>
                <c:pt idx="306">
                  <c:v>-2.9743267806829237</c:v>
                </c:pt>
                <c:pt idx="307">
                  <c:v>-5.1366518590556458</c:v>
                </c:pt>
                <c:pt idx="308">
                  <c:v>-6.1146240521991952</c:v>
                </c:pt>
                <c:pt idx="309">
                  <c:v>-5.7690903667097153</c:v>
                </c:pt>
                <c:pt idx="310">
                  <c:v>-4.3231338341125394</c:v>
                </c:pt>
                <c:pt idx="311">
                  <c:v>-2.1711202871899147</c:v>
                </c:pt>
                <c:pt idx="312">
                  <c:v>0.41502394269809484</c:v>
                </c:pt>
                <c:pt idx="313">
                  <c:v>3.0822727840869231</c:v>
                </c:pt>
                <c:pt idx="314">
                  <c:v>5.2370535618910772</c:v>
                </c:pt>
                <c:pt idx="315">
                  <c:v>6.2710722773252883</c:v>
                </c:pt>
                <c:pt idx="316">
                  <c:v>5.8191813297139632</c:v>
                </c:pt>
                <c:pt idx="317">
                  <c:v>4.0070967656413554</c:v>
                </c:pt>
                <c:pt idx="318">
                  <c:v>1.3847148676495742</c:v>
                </c:pt>
                <c:pt idx="319">
                  <c:v>-1.3887076195391579</c:v>
                </c:pt>
                <c:pt idx="320">
                  <c:v>-3.7406344291288542</c:v>
                </c:pt>
                <c:pt idx="321">
                  <c:v>-5.2623303575780529</c:v>
                </c:pt>
                <c:pt idx="322">
                  <c:v>-5.7407889495020861</c:v>
                </c:pt>
                <c:pt idx="323">
                  <c:v>-5.0293831385725696</c:v>
                </c:pt>
                <c:pt idx="324">
                  <c:v>-3.1220603048377189</c:v>
                </c:pt>
                <c:pt idx="325">
                  <c:v>-0.37468756356683741</c:v>
                </c:pt>
                <c:pt idx="326">
                  <c:v>2.4647131901541535</c:v>
                </c:pt>
                <c:pt idx="327">
                  <c:v>4.6438840835905815</c:v>
                </c:pt>
                <c:pt idx="328">
                  <c:v>5.668132195112161</c:v>
                </c:pt>
                <c:pt idx="329">
                  <c:v>5.3645812169146438</c:v>
                </c:pt>
                <c:pt idx="330">
                  <c:v>3.9035902822941839</c:v>
                </c:pt>
                <c:pt idx="331">
                  <c:v>1.6132635418108716</c:v>
                </c:pt>
                <c:pt idx="332">
                  <c:v>-0.93265826912469141</c:v>
                </c:pt>
                <c:pt idx="333">
                  <c:v>-3.1960727056317202</c:v>
                </c:pt>
                <c:pt idx="334">
                  <c:v>-4.8072551529777012</c:v>
                </c:pt>
                <c:pt idx="335">
                  <c:v>-5.3549025813097728</c:v>
                </c:pt>
                <c:pt idx="336">
                  <c:v>-4.6727270135368784</c:v>
                </c:pt>
                <c:pt idx="337">
                  <c:v>-2.957102785081684</c:v>
                </c:pt>
                <c:pt idx="338">
                  <c:v>-0.6756446869904007</c:v>
                </c:pt>
                <c:pt idx="339">
                  <c:v>1.6105295628276197</c:v>
                </c:pt>
                <c:pt idx="340">
                  <c:v>3.4001812795417203</c:v>
                </c:pt>
                <c:pt idx="341">
                  <c:v>4.3487326615004083</c:v>
                </c:pt>
                <c:pt idx="342">
                  <c:v>4.2397811446359572</c:v>
                </c:pt>
                <c:pt idx="343">
                  <c:v>3.1057113210269449</c:v>
                </c:pt>
                <c:pt idx="344">
                  <c:v>1.4426843328136183</c:v>
                </c:pt>
                <c:pt idx="345">
                  <c:v>-0.21329777393989957</c:v>
                </c:pt>
                <c:pt idx="346">
                  <c:v>-1.6542104909866517</c:v>
                </c:pt>
                <c:pt idx="347">
                  <c:v>-2.7137940551736426</c:v>
                </c:pt>
                <c:pt idx="348">
                  <c:v>-3.2531977250262027</c:v>
                </c:pt>
                <c:pt idx="349">
                  <c:v>-3.1772239789982901</c:v>
                </c:pt>
                <c:pt idx="350">
                  <c:v>-2.3682712593428406</c:v>
                </c:pt>
                <c:pt idx="351">
                  <c:v>-0.88998811795234545</c:v>
                </c:pt>
                <c:pt idx="352">
                  <c:v>0.90379945156259289</c:v>
                </c:pt>
                <c:pt idx="353">
                  <c:v>2.4558164424486222</c:v>
                </c:pt>
                <c:pt idx="354">
                  <c:v>3.2977453771025296</c:v>
                </c:pt>
                <c:pt idx="355">
                  <c:v>3.2066737749972418</c:v>
                </c:pt>
                <c:pt idx="356">
                  <c:v>2.2660542160889392</c:v>
                </c:pt>
                <c:pt idx="357">
                  <c:v>0.81257041352545478</c:v>
                </c:pt>
                <c:pt idx="358">
                  <c:v>-0.66066005880328826</c:v>
                </c:pt>
                <c:pt idx="359">
                  <c:v>-1.7599519698848911</c:v>
                </c:pt>
                <c:pt idx="360">
                  <c:v>-2.3819092393865882</c:v>
                </c:pt>
                <c:pt idx="361">
                  <c:v>-2.5409757045999433</c:v>
                </c:pt>
                <c:pt idx="362">
                  <c:v>-2.1703519115416636</c:v>
                </c:pt>
                <c:pt idx="363">
                  <c:v>-1.3063384456139389</c:v>
                </c:pt>
                <c:pt idx="364">
                  <c:v>-0.1870189518306753</c:v>
                </c:pt>
                <c:pt idx="365">
                  <c:v>0.90421893616778326</c:v>
                </c:pt>
                <c:pt idx="366">
                  <c:v>1.6954026393234733</c:v>
                </c:pt>
                <c:pt idx="367">
                  <c:v>2.0076439862420719</c:v>
                </c:pt>
                <c:pt idx="368">
                  <c:v>1.8441600704811538</c:v>
                </c:pt>
                <c:pt idx="369">
                  <c:v>1.3658167193973663</c:v>
                </c:pt>
                <c:pt idx="370">
                  <c:v>0.7081912703328932</c:v>
                </c:pt>
                <c:pt idx="371">
                  <c:v>-0.10990975193902464</c:v>
                </c:pt>
                <c:pt idx="372">
                  <c:v>-1.0433223225116786</c:v>
                </c:pt>
                <c:pt idx="373">
                  <c:v>-1.8693262248094915</c:v>
                </c:pt>
                <c:pt idx="374">
                  <c:v>-2.2341466561533379</c:v>
                </c:pt>
                <c:pt idx="375">
                  <c:v>-1.9651915008201701</c:v>
                </c:pt>
                <c:pt idx="376">
                  <c:v>-1.1547266669488474</c:v>
                </c:pt>
                <c:pt idx="377">
                  <c:v>-4.7747367325249535E-2</c:v>
                </c:pt>
                <c:pt idx="378">
                  <c:v>0.99977013413995119</c:v>
                </c:pt>
                <c:pt idx="379">
                  <c:v>1.7269285601418098</c:v>
                </c:pt>
                <c:pt idx="380">
                  <c:v>1.9882796779884497</c:v>
                </c:pt>
                <c:pt idx="381">
                  <c:v>1.7609920513963253</c:v>
                </c:pt>
                <c:pt idx="382">
                  <c:v>1.1120681590090991</c:v>
                </c:pt>
                <c:pt idx="383">
                  <c:v>0.18194294344529904</c:v>
                </c:pt>
                <c:pt idx="384">
                  <c:v>-0.77779743060623685</c:v>
                </c:pt>
                <c:pt idx="385">
                  <c:v>-1.5350351858673548</c:v>
                </c:pt>
                <c:pt idx="386">
                  <c:v>-1.9702190933090526</c:v>
                </c:pt>
                <c:pt idx="387">
                  <c:v>-2.0474050487156488</c:v>
                </c:pt>
                <c:pt idx="388">
                  <c:v>-1.6278793862446825</c:v>
                </c:pt>
                <c:pt idx="389">
                  <c:v>-0.7879015342627218</c:v>
                </c:pt>
                <c:pt idx="390">
                  <c:v>0.27743200267844026</c:v>
                </c:pt>
                <c:pt idx="391">
                  <c:v>1.4667040007733712</c:v>
                </c:pt>
                <c:pt idx="392">
                  <c:v>2.4657462408499446</c:v>
                </c:pt>
                <c:pt idx="393">
                  <c:v>3.0023172430519924</c:v>
                </c:pt>
                <c:pt idx="394">
                  <c:v>2.9192936899372093</c:v>
                </c:pt>
                <c:pt idx="395">
                  <c:v>2.2000274022954596</c:v>
                </c:pt>
                <c:pt idx="396">
                  <c:v>1.0155740536625739</c:v>
                </c:pt>
                <c:pt idx="397">
                  <c:v>-0.35130716151964814</c:v>
                </c:pt>
                <c:pt idx="398">
                  <c:v>-1.7031397493404739</c:v>
                </c:pt>
                <c:pt idx="399">
                  <c:v>-2.8589579008891883</c:v>
                </c:pt>
                <c:pt idx="400">
                  <c:v>-3.3850091591720286</c:v>
                </c:pt>
                <c:pt idx="401">
                  <c:v>-3.0056637027029751</c:v>
                </c:pt>
                <c:pt idx="402">
                  <c:v>-1.8495567519699598</c:v>
                </c:pt>
                <c:pt idx="403">
                  <c:v>-0.284912498613207</c:v>
                </c:pt>
                <c:pt idx="404">
                  <c:v>1.289778352526334</c:v>
                </c:pt>
                <c:pt idx="405">
                  <c:v>2.4871157117475411</c:v>
                </c:pt>
                <c:pt idx="406">
                  <c:v>3.0420827507671984</c:v>
                </c:pt>
                <c:pt idx="407">
                  <c:v>2.9189697395935177</c:v>
                </c:pt>
                <c:pt idx="408">
                  <c:v>2.2083299726628027</c:v>
                </c:pt>
                <c:pt idx="409">
                  <c:v>1.0810390577965094</c:v>
                </c:pt>
                <c:pt idx="410">
                  <c:v>-0.24561399483648527</c:v>
                </c:pt>
                <c:pt idx="411">
                  <c:v>-1.5302283581422107</c:v>
                </c:pt>
                <c:pt idx="412">
                  <c:v>-2.5281197820820109</c:v>
                </c:pt>
                <c:pt idx="413">
                  <c:v>-3.017805469581468</c:v>
                </c:pt>
                <c:pt idx="414">
                  <c:v>-2.9091666881399032</c:v>
                </c:pt>
                <c:pt idx="415">
                  <c:v>-2.2802561225351567</c:v>
                </c:pt>
                <c:pt idx="416">
                  <c:v>-1.2745722810385276</c:v>
                </c:pt>
                <c:pt idx="417">
                  <c:v>-7.4599596053981365E-2</c:v>
                </c:pt>
                <c:pt idx="418">
                  <c:v>1.1096448411510529</c:v>
                </c:pt>
                <c:pt idx="419">
                  <c:v>2.0679156299558854</c:v>
                </c:pt>
                <c:pt idx="420">
                  <c:v>2.6097143287069349</c:v>
                </c:pt>
                <c:pt idx="421">
                  <c:v>2.5921079418742545</c:v>
                </c:pt>
                <c:pt idx="422">
                  <c:v>2.0404591996519388</c:v>
                </c:pt>
                <c:pt idx="423">
                  <c:v>1.072834626916384</c:v>
                </c:pt>
                <c:pt idx="424">
                  <c:v>-9.8030944839835321E-2</c:v>
                </c:pt>
                <c:pt idx="425">
                  <c:v>-1.25061906285951</c:v>
                </c:pt>
                <c:pt idx="426">
                  <c:v>-1.8213558121485445</c:v>
                </c:pt>
                <c:pt idx="427">
                  <c:v>-1.4734490805227312</c:v>
                </c:pt>
                <c:pt idx="428">
                  <c:v>-0.61275464845158512</c:v>
                </c:pt>
                <c:pt idx="429">
                  <c:v>0.41924945217315246</c:v>
                </c:pt>
                <c:pt idx="430">
                  <c:v>1.2865146747968037</c:v>
                </c:pt>
                <c:pt idx="431">
                  <c:v>1.7063794262121865</c:v>
                </c:pt>
                <c:pt idx="432">
                  <c:v>1.5937949415466033</c:v>
                </c:pt>
                <c:pt idx="433">
                  <c:v>1.0305565454467569</c:v>
                </c:pt>
                <c:pt idx="434">
                  <c:v>0.18213119215702367</c:v>
                </c:pt>
                <c:pt idx="435">
                  <c:v>-0.78826104743528824</c:v>
                </c:pt>
                <c:pt idx="436">
                  <c:v>-1.7172992464180878</c:v>
                </c:pt>
                <c:pt idx="437">
                  <c:v>-2.3640980015747628</c:v>
                </c:pt>
                <c:pt idx="438">
                  <c:v>-2.4755440889656803</c:v>
                </c:pt>
                <c:pt idx="439">
                  <c:v>-1.9993370488957645</c:v>
                </c:pt>
                <c:pt idx="440">
                  <c:v>-1.1295630640697327</c:v>
                </c:pt>
                <c:pt idx="441">
                  <c:v>-0.1241656417608441</c:v>
                </c:pt>
                <c:pt idx="442">
                  <c:v>0.84387430865831969</c:v>
                </c:pt>
                <c:pt idx="443">
                  <c:v>1.5394374071696724</c:v>
                </c:pt>
                <c:pt idx="444">
                  <c:v>1.7470516235947406</c:v>
                </c:pt>
                <c:pt idx="445">
                  <c:v>1.4314355739733982</c:v>
                </c:pt>
                <c:pt idx="446">
                  <c:v>0.63171507688178608</c:v>
                </c:pt>
                <c:pt idx="447">
                  <c:v>-0.58085400720269931</c:v>
                </c:pt>
                <c:pt idx="448">
                  <c:v>-1.6860117052774291</c:v>
                </c:pt>
                <c:pt idx="449">
                  <c:v>-1.5957687768945936</c:v>
                </c:pt>
                <c:pt idx="450">
                  <c:v>-0.58549799502667321</c:v>
                </c:pt>
                <c:pt idx="451">
                  <c:v>0.50819222195926961</c:v>
                </c:pt>
                <c:pt idx="452">
                  <c:v>1.4159412118771604</c:v>
                </c:pt>
                <c:pt idx="453">
                  <c:v>1.9830491799408581</c:v>
                </c:pt>
                <c:pt idx="454">
                  <c:v>2.1291041872985419</c:v>
                </c:pt>
                <c:pt idx="455">
                  <c:v>1.7871072274995159</c:v>
                </c:pt>
                <c:pt idx="456">
                  <c:v>1.2217120585855996</c:v>
                </c:pt>
                <c:pt idx="457">
                  <c:v>0.44625335878487382</c:v>
                </c:pt>
                <c:pt idx="458">
                  <c:v>-0.69141425336848639</c:v>
                </c:pt>
                <c:pt idx="459">
                  <c:v>-2.0802978024087087</c:v>
                </c:pt>
                <c:pt idx="460">
                  <c:v>-3.3871970589135261</c:v>
                </c:pt>
                <c:pt idx="461">
                  <c:v>-4.2764884886318928</c:v>
                </c:pt>
                <c:pt idx="462">
                  <c:v>-4.1350034918101937</c:v>
                </c:pt>
                <c:pt idx="463">
                  <c:v>-2.7221573198925562</c:v>
                </c:pt>
                <c:pt idx="464">
                  <c:v>-0.66745487357469457</c:v>
                </c:pt>
                <c:pt idx="465">
                  <c:v>1.5657764839214308</c:v>
                </c:pt>
                <c:pt idx="466">
                  <c:v>3.6461167994491581</c:v>
                </c:pt>
                <c:pt idx="467">
                  <c:v>5.1292883036045067</c:v>
                </c:pt>
                <c:pt idx="468">
                  <c:v>5.7442293743973263</c:v>
                </c:pt>
                <c:pt idx="469">
                  <c:v>5.3300575451966203</c:v>
                </c:pt>
                <c:pt idx="470">
                  <c:v>3.8755341019846234</c:v>
                </c:pt>
                <c:pt idx="471">
                  <c:v>1.4955067090741512</c:v>
                </c:pt>
                <c:pt idx="472">
                  <c:v>-1.4203751038548704</c:v>
                </c:pt>
                <c:pt idx="473">
                  <c:v>-4.2554349696206835</c:v>
                </c:pt>
                <c:pt idx="474">
                  <c:v>-6.4195922608884732</c:v>
                </c:pt>
                <c:pt idx="475">
                  <c:v>-7.5218911310864023</c:v>
                </c:pt>
                <c:pt idx="476">
                  <c:v>-7.3276945861801224</c:v>
                </c:pt>
                <c:pt idx="477">
                  <c:v>-5.1759263068813723</c:v>
                </c:pt>
                <c:pt idx="478">
                  <c:v>-1.4453772998966272</c:v>
                </c:pt>
                <c:pt idx="479">
                  <c:v>2.5843191301322506</c:v>
                </c:pt>
                <c:pt idx="480">
                  <c:v>6.0377858768300818</c:v>
                </c:pt>
                <c:pt idx="481">
                  <c:v>8.0058187700355603</c:v>
                </c:pt>
                <c:pt idx="482">
                  <c:v>7.9618486956361352</c:v>
                </c:pt>
                <c:pt idx="483">
                  <c:v>5.9744711322596515</c:v>
                </c:pt>
                <c:pt idx="484">
                  <c:v>2.996724772247763</c:v>
                </c:pt>
                <c:pt idx="485">
                  <c:v>-6.655149893694734E-2</c:v>
                </c:pt>
                <c:pt idx="486">
                  <c:v>-2.9821030983789556</c:v>
                </c:pt>
                <c:pt idx="487">
                  <c:v>-5.3464518534120424</c:v>
                </c:pt>
                <c:pt idx="488">
                  <c:v>-6.6724628637041068</c:v>
                </c:pt>
                <c:pt idx="489">
                  <c:v>-6.6920199173422468</c:v>
                </c:pt>
                <c:pt idx="490">
                  <c:v>-5.3649390771889998</c:v>
                </c:pt>
                <c:pt idx="491">
                  <c:v>-2.9715002294161366</c:v>
                </c:pt>
                <c:pt idx="492">
                  <c:v>-6.4196812286558824E-2</c:v>
                </c:pt>
                <c:pt idx="493">
                  <c:v>2.6733071976168912</c:v>
                </c:pt>
                <c:pt idx="494">
                  <c:v>4.7507683298625878</c:v>
                </c:pt>
                <c:pt idx="495">
                  <c:v>5.9092027386674442</c:v>
                </c:pt>
                <c:pt idx="496">
                  <c:v>6.0304834361690034</c:v>
                </c:pt>
                <c:pt idx="497">
                  <c:v>5.0198163393237145</c:v>
                </c:pt>
                <c:pt idx="498">
                  <c:v>3.0816552951539613</c:v>
                </c:pt>
                <c:pt idx="499">
                  <c:v>0.59952641003136797</c:v>
                </c:pt>
                <c:pt idx="500">
                  <c:v>-2.1094946673894812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9-45B7-8F11-FBD5A2352EF7}"/>
            </c:ext>
          </c:extLst>
        </c:ser>
        <c:ser>
          <c:idx val="1"/>
          <c:order val="1"/>
          <c:tx>
            <c:v>下層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calculation!$B$18:$B$1018</c:f>
              <c:numCache>
                <c:formatCode>0.000_ </c:formatCode>
                <c:ptCount val="1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calculation!$I$18:$I$1018</c:f>
              <c:numCache>
                <c:formatCode>0.000_ </c:formatCode>
                <c:ptCount val="1001"/>
                <c:pt idx="0">
                  <c:v>3.626541770960231E-3</c:v>
                </c:pt>
                <c:pt idx="1">
                  <c:v>3.3645061375714089E-2</c:v>
                </c:pt>
                <c:pt idx="2">
                  <c:v>7.2165233767408604E-2</c:v>
                </c:pt>
                <c:pt idx="3">
                  <c:v>8.0604978379975267E-2</c:v>
                </c:pt>
                <c:pt idx="4">
                  <c:v>6.9889043566974618E-2</c:v>
                </c:pt>
                <c:pt idx="5">
                  <c:v>6.0687379769789412E-2</c:v>
                </c:pt>
                <c:pt idx="6">
                  <c:v>5.589689301466122E-2</c:v>
                </c:pt>
                <c:pt idx="7">
                  <c:v>3.5835403820475287E-2</c:v>
                </c:pt>
                <c:pt idx="8">
                  <c:v>-9.2482226345299082E-3</c:v>
                </c:pt>
                <c:pt idx="9">
                  <c:v>-6.3841358405288748E-2</c:v>
                </c:pt>
                <c:pt idx="10">
                  <c:v>-0.10049611013201029</c:v>
                </c:pt>
                <c:pt idx="11">
                  <c:v>-9.2685365341021841E-2</c:v>
                </c:pt>
                <c:pt idx="12">
                  <c:v>-4.4329608389620218E-2</c:v>
                </c:pt>
                <c:pt idx="13">
                  <c:v>1.2671004748118816E-2</c:v>
                </c:pt>
                <c:pt idx="14">
                  <c:v>4.8286327712375801E-2</c:v>
                </c:pt>
                <c:pt idx="15">
                  <c:v>6.4122867860941041E-2</c:v>
                </c:pt>
                <c:pt idx="16">
                  <c:v>7.0736622836704482E-2</c:v>
                </c:pt>
                <c:pt idx="17">
                  <c:v>6.049626267386557E-2</c:v>
                </c:pt>
                <c:pt idx="18">
                  <c:v>1.8368467646509984E-2</c:v>
                </c:pt>
                <c:pt idx="19">
                  <c:v>-4.2719279185359629E-2</c:v>
                </c:pt>
                <c:pt idx="20">
                  <c:v>-7.778415508584316E-2</c:v>
                </c:pt>
                <c:pt idx="21">
                  <c:v>-6.3664158136618604E-2</c:v>
                </c:pt>
                <c:pt idx="22">
                  <c:v>-1.9057493967808065E-2</c:v>
                </c:pt>
                <c:pt idx="23">
                  <c:v>-5.7705193306282904E-3</c:v>
                </c:pt>
                <c:pt idx="24">
                  <c:v>-4.548703348939228E-2</c:v>
                </c:pt>
                <c:pt idx="25">
                  <c:v>-0.11085149582360922</c:v>
                </c:pt>
                <c:pt idx="26">
                  <c:v>-0.11030869732694368</c:v>
                </c:pt>
                <c:pt idx="27">
                  <c:v>-2.0294850309467843E-2</c:v>
                </c:pt>
                <c:pt idx="28">
                  <c:v>6.131213779648427E-2</c:v>
                </c:pt>
                <c:pt idx="29">
                  <c:v>0.11754919543575573</c:v>
                </c:pt>
                <c:pt idx="30">
                  <c:v>0.18141666787291971</c:v>
                </c:pt>
                <c:pt idx="31">
                  <c:v>0.26159127648732694</c:v>
                </c:pt>
                <c:pt idx="32">
                  <c:v>0.30724887321021588</c:v>
                </c:pt>
                <c:pt idx="33">
                  <c:v>0.23125824217251267</c:v>
                </c:pt>
                <c:pt idx="34">
                  <c:v>6.414742104634219E-2</c:v>
                </c:pt>
                <c:pt idx="35">
                  <c:v>-0.10924594716103742</c:v>
                </c:pt>
                <c:pt idx="36">
                  <c:v>-0.24562872423142523</c:v>
                </c:pt>
                <c:pt idx="37">
                  <c:v>-0.34036643998908822</c:v>
                </c:pt>
                <c:pt idx="38">
                  <c:v>-0.41216535199513182</c:v>
                </c:pt>
                <c:pt idx="39">
                  <c:v>-0.45346232554194432</c:v>
                </c:pt>
                <c:pt idx="40">
                  <c:v>-0.44050167329087486</c:v>
                </c:pt>
                <c:pt idx="41">
                  <c:v>-0.33750130419733582</c:v>
                </c:pt>
                <c:pt idx="42">
                  <c:v>-0.17663612570126586</c:v>
                </c:pt>
                <c:pt idx="43">
                  <c:v>-3.9657978750628375E-2</c:v>
                </c:pt>
                <c:pt idx="44">
                  <c:v>5.8210303380647921E-2</c:v>
                </c:pt>
                <c:pt idx="45">
                  <c:v>0.16053774085648498</c:v>
                </c:pt>
                <c:pt idx="46">
                  <c:v>0.26846348133527664</c:v>
                </c:pt>
                <c:pt idx="47">
                  <c:v>0.34782541251711085</c:v>
                </c:pt>
                <c:pt idx="48">
                  <c:v>0.36301228086392379</c:v>
                </c:pt>
                <c:pt idx="49">
                  <c:v>0.26623276542975405</c:v>
                </c:pt>
                <c:pt idx="50">
                  <c:v>7.7181271943645879E-2</c:v>
                </c:pt>
                <c:pt idx="51">
                  <c:v>-0.1432817291184838</c:v>
                </c:pt>
                <c:pt idx="52">
                  <c:v>-0.36062583828568395</c:v>
                </c:pt>
                <c:pt idx="53">
                  <c:v>-0.54350333099301062</c:v>
                </c:pt>
                <c:pt idx="54">
                  <c:v>-0.62018121448695385</c:v>
                </c:pt>
                <c:pt idx="55">
                  <c:v>-0.54159643868980556</c:v>
                </c:pt>
                <c:pt idx="56">
                  <c:v>-0.29184435316063162</c:v>
                </c:pt>
                <c:pt idx="57">
                  <c:v>5.9904390408069497E-2</c:v>
                </c:pt>
                <c:pt idx="58">
                  <c:v>0.47203951695424629</c:v>
                </c:pt>
                <c:pt idx="59">
                  <c:v>0.99602013172010984</c:v>
                </c:pt>
                <c:pt idx="60">
                  <c:v>1.4632163234052658</c:v>
                </c:pt>
                <c:pt idx="61">
                  <c:v>1.5595572555761796</c:v>
                </c:pt>
                <c:pt idx="62">
                  <c:v>1.2291682199034843</c:v>
                </c:pt>
                <c:pt idx="63">
                  <c:v>0.62058567165012679</c:v>
                </c:pt>
                <c:pt idx="64">
                  <c:v>-0.13315587731345357</c:v>
                </c:pt>
                <c:pt idx="65">
                  <c:v>-0.91542058517348379</c:v>
                </c:pt>
                <c:pt idx="66">
                  <c:v>-1.6189613257483413</c:v>
                </c:pt>
                <c:pt idx="67">
                  <c:v>-2.0957617454034301</c:v>
                </c:pt>
                <c:pt idx="68">
                  <c:v>-2.1991406143441017</c:v>
                </c:pt>
                <c:pt idx="69">
                  <c:v>-1.8857262304158269</c:v>
                </c:pt>
                <c:pt idx="70">
                  <c:v>-1.2380851813407698</c:v>
                </c:pt>
                <c:pt idx="71">
                  <c:v>-0.45868636408195362</c:v>
                </c:pt>
                <c:pt idx="72">
                  <c:v>0.3243232614565803</c:v>
                </c:pt>
                <c:pt idx="73">
                  <c:v>1.0983545278071962</c:v>
                </c:pt>
                <c:pt idx="74">
                  <c:v>1.7359838260763572</c:v>
                </c:pt>
                <c:pt idx="75">
                  <c:v>2.0354591931559698</c:v>
                </c:pt>
                <c:pt idx="76">
                  <c:v>1.8825164136868864</c:v>
                </c:pt>
                <c:pt idx="77">
                  <c:v>1.3520992259866169</c:v>
                </c:pt>
                <c:pt idx="78">
                  <c:v>0.56419630507898066</c:v>
                </c:pt>
                <c:pt idx="79">
                  <c:v>-0.36713124327510083</c:v>
                </c:pt>
                <c:pt idx="80">
                  <c:v>-1.2869259942283233</c:v>
                </c:pt>
                <c:pt idx="81">
                  <c:v>-1.7326040076208145</c:v>
                </c:pt>
                <c:pt idx="82">
                  <c:v>-1.127952431622699</c:v>
                </c:pt>
                <c:pt idx="83">
                  <c:v>0.16009837485570833</c:v>
                </c:pt>
                <c:pt idx="84">
                  <c:v>1.2909536813277367</c:v>
                </c:pt>
                <c:pt idx="85">
                  <c:v>2.0576279201633541</c:v>
                </c:pt>
                <c:pt idx="86">
                  <c:v>2.4908433441975815</c:v>
                </c:pt>
                <c:pt idx="87">
                  <c:v>2.5024097060875086</c:v>
                </c:pt>
                <c:pt idx="88">
                  <c:v>1.9907857053659166</c:v>
                </c:pt>
                <c:pt idx="89">
                  <c:v>0.91288664075686565</c:v>
                </c:pt>
                <c:pt idx="90">
                  <c:v>-0.48727073994684034</c:v>
                </c:pt>
                <c:pt idx="91">
                  <c:v>-1.7836871541674602</c:v>
                </c:pt>
                <c:pt idx="92">
                  <c:v>-2.635862165788752</c:v>
                </c:pt>
                <c:pt idx="93">
                  <c:v>-2.8984430044255838</c:v>
                </c:pt>
                <c:pt idx="94">
                  <c:v>-2.6716949382667963</c:v>
                </c:pt>
                <c:pt idx="95">
                  <c:v>-2.1462887852941819</c:v>
                </c:pt>
                <c:pt idx="96">
                  <c:v>-1.4264415815134068</c:v>
                </c:pt>
                <c:pt idx="97">
                  <c:v>-0.53719469987341872</c:v>
                </c:pt>
                <c:pt idx="98">
                  <c:v>0.40289977201761673</c:v>
                </c:pt>
                <c:pt idx="99">
                  <c:v>1.1299873534736349</c:v>
                </c:pt>
                <c:pt idx="100">
                  <c:v>1.3672735718460989</c:v>
                </c:pt>
                <c:pt idx="101">
                  <c:v>1.0307926316581808</c:v>
                </c:pt>
                <c:pt idx="102">
                  <c:v>0.27016593996078031</c:v>
                </c:pt>
                <c:pt idx="103">
                  <c:v>-0.62917067859245202</c:v>
                </c:pt>
                <c:pt idx="104">
                  <c:v>-1.4160840141058437</c:v>
                </c:pt>
                <c:pt idx="105">
                  <c:v>-1.9700209155245263</c:v>
                </c:pt>
                <c:pt idx="106">
                  <c:v>-2.2483458848776863</c:v>
                </c:pt>
                <c:pt idx="107">
                  <c:v>-2.0046588927982532</c:v>
                </c:pt>
                <c:pt idx="108">
                  <c:v>-1.0730590523449877</c:v>
                </c:pt>
                <c:pt idx="109">
                  <c:v>1.0976527105272469</c:v>
                </c:pt>
                <c:pt idx="110">
                  <c:v>4.0087375696887282</c:v>
                </c:pt>
                <c:pt idx="111">
                  <c:v>5.7354661486176646</c:v>
                </c:pt>
                <c:pt idx="112">
                  <c:v>5.9257241423775184</c:v>
                </c:pt>
                <c:pt idx="113">
                  <c:v>4.9597660082176134</c:v>
                </c:pt>
                <c:pt idx="114">
                  <c:v>3.0310945188210017</c:v>
                </c:pt>
                <c:pt idx="115">
                  <c:v>0.37686982252756085</c:v>
                </c:pt>
                <c:pt idx="116">
                  <c:v>-2.7225209503833798</c:v>
                </c:pt>
                <c:pt idx="117">
                  <c:v>-5.5965902874606224</c:v>
                </c:pt>
                <c:pt idx="118">
                  <c:v>-7.4084205368675828</c:v>
                </c:pt>
                <c:pt idx="119">
                  <c:v>-7.5064672435287001</c:v>
                </c:pt>
                <c:pt idx="120">
                  <c:v>-5.9765210790614276</c:v>
                </c:pt>
                <c:pt idx="121">
                  <c:v>-3.0275302257455365</c:v>
                </c:pt>
                <c:pt idx="122">
                  <c:v>1.4079691689381804</c:v>
                </c:pt>
                <c:pt idx="123">
                  <c:v>5.5714404134817173</c:v>
                </c:pt>
                <c:pt idx="124">
                  <c:v>7.99428048390401</c:v>
                </c:pt>
                <c:pt idx="125">
                  <c:v>8.7783305149680579</c:v>
                </c:pt>
                <c:pt idx="126">
                  <c:v>7.8205551342902702</c:v>
                </c:pt>
                <c:pt idx="127">
                  <c:v>5.0776151704237051</c:v>
                </c:pt>
                <c:pt idx="128">
                  <c:v>1.1307736630157716</c:v>
                </c:pt>
                <c:pt idx="129">
                  <c:v>-2.7616774327515028</c:v>
                </c:pt>
                <c:pt idx="130">
                  <c:v>-5.9767867258717526</c:v>
                </c:pt>
                <c:pt idx="131">
                  <c:v>-7.8501040992328797</c:v>
                </c:pt>
                <c:pt idx="132">
                  <c:v>-7.7456331772767335</c:v>
                </c:pt>
                <c:pt idx="133">
                  <c:v>-5.9099424935887654</c:v>
                </c:pt>
                <c:pt idx="134">
                  <c:v>-3.0554055550962893</c:v>
                </c:pt>
                <c:pt idx="135">
                  <c:v>5.5622632359726865E-2</c:v>
                </c:pt>
                <c:pt idx="136">
                  <c:v>2.8966678999784987</c:v>
                </c:pt>
                <c:pt idx="137">
                  <c:v>5.1022658534539769</c:v>
                </c:pt>
                <c:pt idx="138">
                  <c:v>6.2779334045067081</c:v>
                </c:pt>
                <c:pt idx="139">
                  <c:v>6.0322053903517698</c:v>
                </c:pt>
                <c:pt idx="140">
                  <c:v>4.3774695223848568</c:v>
                </c:pt>
                <c:pt idx="141">
                  <c:v>1.7982763730936178</c:v>
                </c:pt>
                <c:pt idx="142">
                  <c:v>-0.98750704069229478</c:v>
                </c:pt>
                <c:pt idx="143">
                  <c:v>-3.3039497857413869</c:v>
                </c:pt>
                <c:pt idx="144">
                  <c:v>-4.8104752661451595</c:v>
                </c:pt>
                <c:pt idx="145">
                  <c:v>-5.3305441569986662</c:v>
                </c:pt>
                <c:pt idx="146">
                  <c:v>-4.8447711426514832</c:v>
                </c:pt>
                <c:pt idx="147">
                  <c:v>-3.4924286104826567</c:v>
                </c:pt>
                <c:pt idx="148">
                  <c:v>-1.5108801774219192</c:v>
                </c:pt>
                <c:pt idx="149">
                  <c:v>0.71452733219790865</c:v>
                </c:pt>
                <c:pt idx="150">
                  <c:v>2.6879057705350347</c:v>
                </c:pt>
                <c:pt idx="151">
                  <c:v>4.1791204259511492</c:v>
                </c:pt>
                <c:pt idx="152">
                  <c:v>4.9227761061490831</c:v>
                </c:pt>
                <c:pt idx="153">
                  <c:v>4.4525875355627296</c:v>
                </c:pt>
                <c:pt idx="154">
                  <c:v>2.9209194017172191</c:v>
                </c:pt>
                <c:pt idx="155">
                  <c:v>0.81468457481916445</c:v>
                </c:pt>
                <c:pt idx="156">
                  <c:v>-1.4365780619240498</c:v>
                </c:pt>
                <c:pt idx="157">
                  <c:v>-3.4513632680936981</c:v>
                </c:pt>
                <c:pt idx="158">
                  <c:v>-4.9096083529511123</c:v>
                </c:pt>
                <c:pt idx="159">
                  <c:v>-5.4705357010331817</c:v>
                </c:pt>
                <c:pt idx="160">
                  <c:v>-4.5685210273302594</c:v>
                </c:pt>
                <c:pt idx="161">
                  <c:v>-2.3721720946387848</c:v>
                </c:pt>
                <c:pt idx="162">
                  <c:v>0.11262283715040233</c:v>
                </c:pt>
                <c:pt idx="163">
                  <c:v>2.3554118999064793</c:v>
                </c:pt>
                <c:pt idx="164">
                  <c:v>3.9176388056336773</c:v>
                </c:pt>
                <c:pt idx="165">
                  <c:v>4.5471368078651384</c:v>
                </c:pt>
                <c:pt idx="166">
                  <c:v>4.0972653164571042</c:v>
                </c:pt>
                <c:pt idx="167">
                  <c:v>3.3830826975245021</c:v>
                </c:pt>
                <c:pt idx="168">
                  <c:v>2.6248604197720162</c:v>
                </c:pt>
                <c:pt idx="169">
                  <c:v>0.90773870839295956</c:v>
                </c:pt>
                <c:pt idx="170">
                  <c:v>-1.2538321583132301</c:v>
                </c:pt>
                <c:pt idx="171">
                  <c:v>-3.0193623833407077</c:v>
                </c:pt>
                <c:pt idx="172">
                  <c:v>-4.0701403035264807</c:v>
                </c:pt>
                <c:pt idx="173">
                  <c:v>-3.8392161412751769</c:v>
                </c:pt>
                <c:pt idx="174">
                  <c:v>-2.5339327290433609</c:v>
                </c:pt>
                <c:pt idx="175">
                  <c:v>-1.1567578627594468</c:v>
                </c:pt>
                <c:pt idx="176">
                  <c:v>0.27245309508040449</c:v>
                </c:pt>
                <c:pt idx="177">
                  <c:v>1.8915315062061251</c:v>
                </c:pt>
                <c:pt idx="178">
                  <c:v>3.3083655928500777</c:v>
                </c:pt>
                <c:pt idx="179">
                  <c:v>3.8800548018291945</c:v>
                </c:pt>
                <c:pt idx="180">
                  <c:v>3.1951845496854308</c:v>
                </c:pt>
                <c:pt idx="181">
                  <c:v>1.695672698604147</c:v>
                </c:pt>
                <c:pt idx="182">
                  <c:v>-5.843128542594922E-2</c:v>
                </c:pt>
                <c:pt idx="183">
                  <c:v>-1.602081393925662</c:v>
                </c:pt>
                <c:pt idx="184">
                  <c:v>-2.6282644712215868</c:v>
                </c:pt>
                <c:pt idx="185">
                  <c:v>-3.2163681443294347</c:v>
                </c:pt>
                <c:pt idx="186">
                  <c:v>-3.4183615666226448</c:v>
                </c:pt>
                <c:pt idx="187">
                  <c:v>-3.1104931142668626</c:v>
                </c:pt>
                <c:pt idx="188">
                  <c:v>-2.0943105628107102</c:v>
                </c:pt>
                <c:pt idx="189">
                  <c:v>-0.36194082118363813</c:v>
                </c:pt>
                <c:pt idx="190">
                  <c:v>1.6327526517389177</c:v>
                </c:pt>
                <c:pt idx="191">
                  <c:v>3.1744469039384762</c:v>
                </c:pt>
                <c:pt idx="192">
                  <c:v>3.7547422700945186</c:v>
                </c:pt>
                <c:pt idx="193">
                  <c:v>3.3919444885075212</c:v>
                </c:pt>
                <c:pt idx="194">
                  <c:v>2.4002953584687159</c:v>
                </c:pt>
                <c:pt idx="195">
                  <c:v>0.96649365848532831</c:v>
                </c:pt>
                <c:pt idx="196">
                  <c:v>-0.80552541045586157</c:v>
                </c:pt>
                <c:pt idx="197">
                  <c:v>-2.6985638394428033</c:v>
                </c:pt>
                <c:pt idx="198">
                  <c:v>-4.2224792652724101</c:v>
                </c:pt>
                <c:pt idx="199">
                  <c:v>-4.4590448254667212</c:v>
                </c:pt>
                <c:pt idx="200">
                  <c:v>-3.1858147725383201</c:v>
                </c:pt>
                <c:pt idx="201">
                  <c:v>-1.2794596412213259</c:v>
                </c:pt>
                <c:pt idx="202">
                  <c:v>0.64317888121349132</c:v>
                </c:pt>
                <c:pt idx="203">
                  <c:v>2.4232198441462178</c:v>
                </c:pt>
                <c:pt idx="204">
                  <c:v>3.8462990438781857</c:v>
                </c:pt>
                <c:pt idx="205">
                  <c:v>4.4588961857063989</c:v>
                </c:pt>
                <c:pt idx="206">
                  <c:v>4.0263820224208686</c:v>
                </c:pt>
                <c:pt idx="207">
                  <c:v>2.590707845585138</c:v>
                </c:pt>
                <c:pt idx="208">
                  <c:v>0.46935365186601175</c:v>
                </c:pt>
                <c:pt idx="209">
                  <c:v>-1.7970156721792645</c:v>
                </c:pt>
                <c:pt idx="210">
                  <c:v>-3.6715817679382607</c:v>
                </c:pt>
                <c:pt idx="211">
                  <c:v>-4.7850172034642471</c:v>
                </c:pt>
                <c:pt idx="212">
                  <c:v>-4.983792592938082</c:v>
                </c:pt>
                <c:pt idx="213">
                  <c:v>-4.2755754365374798</c:v>
                </c:pt>
                <c:pt idx="214">
                  <c:v>-2.7247884595064917</c:v>
                </c:pt>
                <c:pt idx="215">
                  <c:v>-0.58555448808112143</c:v>
                </c:pt>
                <c:pt idx="216">
                  <c:v>1.702918569196834</c:v>
                </c:pt>
                <c:pt idx="217">
                  <c:v>3.7652593917064419</c:v>
                </c:pt>
                <c:pt idx="218">
                  <c:v>5.6706154980122072</c:v>
                </c:pt>
                <c:pt idx="219">
                  <c:v>6.5737223872249615</c:v>
                </c:pt>
                <c:pt idx="220">
                  <c:v>5.6490200309545742</c:v>
                </c:pt>
                <c:pt idx="221">
                  <c:v>3.5580942696061957</c:v>
                </c:pt>
                <c:pt idx="222">
                  <c:v>1.184252060389527</c:v>
                </c:pt>
                <c:pt idx="223">
                  <c:v>-0.96244311959725959</c:v>
                </c:pt>
                <c:pt idx="224">
                  <c:v>-2.7401621608413294</c:v>
                </c:pt>
                <c:pt idx="225">
                  <c:v>-4.1372736717344498</c:v>
                </c:pt>
                <c:pt idx="226">
                  <c:v>-4.8708882300485108</c:v>
                </c:pt>
                <c:pt idx="227">
                  <c:v>-4.4623077532983846</c:v>
                </c:pt>
                <c:pt idx="228">
                  <c:v>-2.9931447572124554</c:v>
                </c:pt>
                <c:pt idx="229">
                  <c:v>-1.0832703049149828</c:v>
                </c:pt>
                <c:pt idx="230">
                  <c:v>0.5470912520729625</c:v>
                </c:pt>
                <c:pt idx="231">
                  <c:v>1.5584533233710807</c:v>
                </c:pt>
                <c:pt idx="232">
                  <c:v>1.9960766228507278</c:v>
                </c:pt>
                <c:pt idx="233">
                  <c:v>2.0226256504018716</c:v>
                </c:pt>
                <c:pt idx="234">
                  <c:v>2.1829074096667371</c:v>
                </c:pt>
                <c:pt idx="235">
                  <c:v>2.2263313313505906</c:v>
                </c:pt>
                <c:pt idx="236">
                  <c:v>1.2764623522763774</c:v>
                </c:pt>
                <c:pt idx="237">
                  <c:v>-0.27281862343541796</c:v>
                </c:pt>
                <c:pt idx="238">
                  <c:v>-1.6503594421467387</c:v>
                </c:pt>
                <c:pt idx="239">
                  <c:v>-2.4794442138746513</c:v>
                </c:pt>
                <c:pt idx="240">
                  <c:v>-2.8280623513801135</c:v>
                </c:pt>
                <c:pt idx="241">
                  <c:v>-3.0406515325163213</c:v>
                </c:pt>
                <c:pt idx="242">
                  <c:v>-2.8210424165791537</c:v>
                </c:pt>
                <c:pt idx="243">
                  <c:v>-1.0507827380411392</c:v>
                </c:pt>
                <c:pt idx="244">
                  <c:v>1.6132091053167206</c:v>
                </c:pt>
                <c:pt idx="245">
                  <c:v>3.7260092761241994</c:v>
                </c:pt>
                <c:pt idx="246">
                  <c:v>4.9310207721675408</c:v>
                </c:pt>
                <c:pt idx="247">
                  <c:v>4.9343375652363299</c:v>
                </c:pt>
                <c:pt idx="248">
                  <c:v>4.0735439327498604</c:v>
                </c:pt>
                <c:pt idx="249">
                  <c:v>2.8107844069949053</c:v>
                </c:pt>
                <c:pt idx="250">
                  <c:v>0.9060261113812178</c:v>
                </c:pt>
                <c:pt idx="251">
                  <c:v>-1.4396804532664824</c:v>
                </c:pt>
                <c:pt idx="252">
                  <c:v>-3.4922651398785383</c:v>
                </c:pt>
                <c:pt idx="253">
                  <c:v>-4.718507153522105</c:v>
                </c:pt>
                <c:pt idx="254">
                  <c:v>-4.8799752105440799</c:v>
                </c:pt>
                <c:pt idx="255">
                  <c:v>-4.1535803135038343</c:v>
                </c:pt>
                <c:pt idx="256">
                  <c:v>-2.736236658658779</c:v>
                </c:pt>
                <c:pt idx="257">
                  <c:v>-0.66859213542942619</c:v>
                </c:pt>
                <c:pt idx="258">
                  <c:v>1.6821481749976654</c:v>
                </c:pt>
                <c:pt idx="259">
                  <c:v>3.6723355272497225</c:v>
                </c:pt>
                <c:pt idx="260">
                  <c:v>4.8672134841798158</c:v>
                </c:pt>
                <c:pt idx="261">
                  <c:v>4.8732459489327589</c:v>
                </c:pt>
                <c:pt idx="262">
                  <c:v>3.6521351846899712</c:v>
                </c:pt>
                <c:pt idx="263">
                  <c:v>1.4820512780822312</c:v>
                </c:pt>
                <c:pt idx="264">
                  <c:v>-0.82571523178972051</c:v>
                </c:pt>
                <c:pt idx="265">
                  <c:v>-2.4437917706903534</c:v>
                </c:pt>
                <c:pt idx="266">
                  <c:v>-3.6246288395152817</c:v>
                </c:pt>
                <c:pt idx="267">
                  <c:v>-4.313332139351818</c:v>
                </c:pt>
                <c:pt idx="268">
                  <c:v>-4.1390819706236766</c:v>
                </c:pt>
                <c:pt idx="269">
                  <c:v>-3.1099856928165472</c:v>
                </c:pt>
                <c:pt idx="270">
                  <c:v>-1.4657002026036023</c:v>
                </c:pt>
                <c:pt idx="271">
                  <c:v>0.25454465450859143</c:v>
                </c:pt>
                <c:pt idx="272">
                  <c:v>1.6439601242719579</c:v>
                </c:pt>
                <c:pt idx="273">
                  <c:v>2.6461108819910493</c:v>
                </c:pt>
                <c:pt idx="274">
                  <c:v>3.2721874146905741</c:v>
                </c:pt>
                <c:pt idx="275">
                  <c:v>3.3569972166600266</c:v>
                </c:pt>
                <c:pt idx="276">
                  <c:v>2.6759354744790542</c:v>
                </c:pt>
                <c:pt idx="277">
                  <c:v>1.2615916447535209</c:v>
                </c:pt>
                <c:pt idx="278">
                  <c:v>-0.52466320201025884</c:v>
                </c:pt>
                <c:pt idx="279">
                  <c:v>-2.2490957262687208</c:v>
                </c:pt>
                <c:pt idx="280">
                  <c:v>-3.5207530008912302</c:v>
                </c:pt>
                <c:pt idx="281">
                  <c:v>-4.1259958416249258</c:v>
                </c:pt>
                <c:pt idx="282">
                  <c:v>-3.9860398182308678</c:v>
                </c:pt>
                <c:pt idx="283">
                  <c:v>-2.9328438244190629</c:v>
                </c:pt>
                <c:pt idx="284">
                  <c:v>-0.97374326796487942</c:v>
                </c:pt>
                <c:pt idx="285">
                  <c:v>1.3797029659420974</c:v>
                </c:pt>
                <c:pt idx="286">
                  <c:v>3.3977323320616621</c:v>
                </c:pt>
                <c:pt idx="287">
                  <c:v>4.5787449065270334</c:v>
                </c:pt>
                <c:pt idx="288">
                  <c:v>4.7694242884820373</c:v>
                </c:pt>
                <c:pt idx="289">
                  <c:v>4.0528068961668211</c:v>
                </c:pt>
                <c:pt idx="290">
                  <c:v>2.6353328327947594</c:v>
                </c:pt>
                <c:pt idx="291">
                  <c:v>0.67973931710107749</c:v>
                </c:pt>
                <c:pt idx="292">
                  <c:v>-1.4890663716680907</c:v>
                </c:pt>
                <c:pt idx="293">
                  <c:v>-3.2819346403150513</c:v>
                </c:pt>
                <c:pt idx="294">
                  <c:v>-4.2047145378090267</c:v>
                </c:pt>
                <c:pt idx="295">
                  <c:v>-4.152886994527714</c:v>
                </c:pt>
                <c:pt idx="296">
                  <c:v>-3.2798325753751474</c:v>
                </c:pt>
                <c:pt idx="297">
                  <c:v>-1.8739549701069507</c:v>
                </c:pt>
                <c:pt idx="298">
                  <c:v>-0.23440455001794946</c:v>
                </c:pt>
                <c:pt idx="299">
                  <c:v>1.3839824330282715</c:v>
                </c:pt>
                <c:pt idx="300">
                  <c:v>2.8124129807847318</c:v>
                </c:pt>
                <c:pt idx="301">
                  <c:v>3.7866556960919091</c:v>
                </c:pt>
                <c:pt idx="302">
                  <c:v>3.992237869567683</c:v>
                </c:pt>
                <c:pt idx="303">
                  <c:v>3.2176434841740402</c:v>
                </c:pt>
                <c:pt idx="304">
                  <c:v>1.613673524064275</c:v>
                </c:pt>
                <c:pt idx="305">
                  <c:v>-0.25810544025309046</c:v>
                </c:pt>
                <c:pt idx="306">
                  <c:v>-1.8306585306668448</c:v>
                </c:pt>
                <c:pt idx="307">
                  <c:v>-2.9269019556903766</c:v>
                </c:pt>
                <c:pt idx="308">
                  <c:v>-3.5959609653069098</c:v>
                </c:pt>
                <c:pt idx="309">
                  <c:v>-3.6587659996659596</c:v>
                </c:pt>
                <c:pt idx="310">
                  <c:v>-2.9395889960476076</c:v>
                </c:pt>
                <c:pt idx="311">
                  <c:v>-1.5033994153940293</c:v>
                </c:pt>
                <c:pt idx="312">
                  <c:v>0.38301394937552358</c:v>
                </c:pt>
                <c:pt idx="313">
                  <c:v>2.1997271232597266</c:v>
                </c:pt>
                <c:pt idx="314">
                  <c:v>3.3880116796182778</c:v>
                </c:pt>
                <c:pt idx="315">
                  <c:v>3.7306362425415553</c:v>
                </c:pt>
                <c:pt idx="316">
                  <c:v>3.3232686370464499</c:v>
                </c:pt>
                <c:pt idx="317">
                  <c:v>2.3786927225121524</c:v>
                </c:pt>
                <c:pt idx="318">
                  <c:v>1.0362887865588055</c:v>
                </c:pt>
                <c:pt idx="319">
                  <c:v>-0.61337091918385278</c:v>
                </c:pt>
                <c:pt idx="320">
                  <c:v>-2.2782935898722423</c:v>
                </c:pt>
                <c:pt idx="321">
                  <c:v>-3.4530025876275925</c:v>
                </c:pt>
                <c:pt idx="322">
                  <c:v>-3.7535845827419969</c:v>
                </c:pt>
                <c:pt idx="323">
                  <c:v>-3.0895617354001672</c:v>
                </c:pt>
                <c:pt idx="324">
                  <c:v>-1.6964146904870283</c:v>
                </c:pt>
                <c:pt idx="325">
                  <c:v>-2.5949901416014498E-2</c:v>
                </c:pt>
                <c:pt idx="326">
                  <c:v>1.4776951388964596</c:v>
                </c:pt>
                <c:pt idx="327">
                  <c:v>2.6305369233718134</c:v>
                </c:pt>
                <c:pt idx="328">
                  <c:v>3.3398338171502973</c:v>
                </c:pt>
                <c:pt idx="329">
                  <c:v>3.3891332047272247</c:v>
                </c:pt>
                <c:pt idx="330">
                  <c:v>2.6100225540981103</c:v>
                </c:pt>
                <c:pt idx="331">
                  <c:v>1.068548593711923</c:v>
                </c:pt>
                <c:pt idx="332">
                  <c:v>-0.68952937307665207</c:v>
                </c:pt>
                <c:pt idx="333">
                  <c:v>-2.1115665456243597</c:v>
                </c:pt>
                <c:pt idx="334">
                  <c:v>-2.9874050431800292</c:v>
                </c:pt>
                <c:pt idx="335">
                  <c:v>-3.1979436494007736</c:v>
                </c:pt>
                <c:pt idx="336">
                  <c:v>-2.7740770707936271</c:v>
                </c:pt>
                <c:pt idx="337">
                  <c:v>-1.8348619493388281</c:v>
                </c:pt>
                <c:pt idx="338">
                  <c:v>-0.53573268013552422</c:v>
                </c:pt>
                <c:pt idx="339">
                  <c:v>0.89011938330442608</c:v>
                </c:pt>
                <c:pt idx="340">
                  <c:v>2.1027717605018243</c:v>
                </c:pt>
                <c:pt idx="341">
                  <c:v>2.7625066773826683</c:v>
                </c:pt>
                <c:pt idx="342">
                  <c:v>2.6446918986112635</c:v>
                </c:pt>
                <c:pt idx="343">
                  <c:v>1.8384694630889671</c:v>
                </c:pt>
                <c:pt idx="344">
                  <c:v>0.84275865968637032</c:v>
                </c:pt>
                <c:pt idx="345">
                  <c:v>-1.7379052450686716E-2</c:v>
                </c:pt>
                <c:pt idx="346">
                  <c:v>-0.85848815661070055</c:v>
                </c:pt>
                <c:pt idx="347">
                  <c:v>-1.6621604656471223</c:v>
                </c:pt>
                <c:pt idx="348">
                  <c:v>-2.1692949770627026</c:v>
                </c:pt>
                <c:pt idx="349">
                  <c:v>-2.1165527580386119</c:v>
                </c:pt>
                <c:pt idx="350">
                  <c:v>-1.4170554691518618</c:v>
                </c:pt>
                <c:pt idx="351">
                  <c:v>-0.33179474153861577</c:v>
                </c:pt>
                <c:pt idx="352">
                  <c:v>0.71426923756860305</c:v>
                </c:pt>
                <c:pt idx="353">
                  <c:v>1.4292166447951353</c:v>
                </c:pt>
                <c:pt idx="354">
                  <c:v>1.7925796029098171</c:v>
                </c:pt>
                <c:pt idx="355">
                  <c:v>1.8286042468920813</c:v>
                </c:pt>
                <c:pt idx="356">
                  <c:v>1.4679389665928291</c:v>
                </c:pt>
                <c:pt idx="357">
                  <c:v>0.67747519110589272</c:v>
                </c:pt>
                <c:pt idx="358">
                  <c:v>-0.30829517252821503</c:v>
                </c:pt>
                <c:pt idx="359">
                  <c:v>-1.118645877460996</c:v>
                </c:pt>
                <c:pt idx="360">
                  <c:v>-1.5633134098094064</c:v>
                </c:pt>
                <c:pt idx="361">
                  <c:v>-1.6243238622749265</c:v>
                </c:pt>
                <c:pt idx="362">
                  <c:v>-1.3030948989088085</c:v>
                </c:pt>
                <c:pt idx="363">
                  <c:v>-0.72213685764385049</c:v>
                </c:pt>
                <c:pt idx="364">
                  <c:v>-9.1222755088298246E-2</c:v>
                </c:pt>
                <c:pt idx="365">
                  <c:v>0.48671803643776962</c:v>
                </c:pt>
                <c:pt idx="366">
                  <c:v>0.95080455901423566</c:v>
                </c:pt>
                <c:pt idx="367">
                  <c:v>1.208970319073466</c:v>
                </c:pt>
                <c:pt idx="368">
                  <c:v>1.1938689837238798</c:v>
                </c:pt>
                <c:pt idx="369">
                  <c:v>0.93277042558677392</c:v>
                </c:pt>
                <c:pt idx="370">
                  <c:v>0.48103845287031755</c:v>
                </c:pt>
                <c:pt idx="371">
                  <c:v>-0.12195274824671576</c:v>
                </c:pt>
                <c:pt idx="372">
                  <c:v>-0.76389041598316809</c:v>
                </c:pt>
                <c:pt idx="373">
                  <c:v>-1.2281534956931606</c:v>
                </c:pt>
                <c:pt idx="374">
                  <c:v>-1.3140080722694458</c:v>
                </c:pt>
                <c:pt idx="375">
                  <c:v>-1.0613802067631637</c:v>
                </c:pt>
                <c:pt idx="376">
                  <c:v>-0.63019423488867599</c:v>
                </c:pt>
                <c:pt idx="377">
                  <c:v>-9.054789935302443E-2</c:v>
                </c:pt>
                <c:pt idx="378">
                  <c:v>0.48531542619946039</c:v>
                </c:pt>
                <c:pt idx="379">
                  <c:v>1.0035142619179385</c:v>
                </c:pt>
                <c:pt idx="380">
                  <c:v>1.2804721797700198</c:v>
                </c:pt>
                <c:pt idx="381">
                  <c:v>1.1679130830119111</c:v>
                </c:pt>
                <c:pt idx="382">
                  <c:v>0.68544921603137077</c:v>
                </c:pt>
                <c:pt idx="383">
                  <c:v>2.4983119962726175E-2</c:v>
                </c:pt>
                <c:pt idx="384">
                  <c:v>-0.54405164450129428</c:v>
                </c:pt>
                <c:pt idx="385">
                  <c:v>-0.91069029055263084</c:v>
                </c:pt>
                <c:pt idx="386">
                  <c:v>-1.1388337903742269</c:v>
                </c:pt>
                <c:pt idx="387">
                  <c:v>-1.2622951397722053</c:v>
                </c:pt>
                <c:pt idx="388">
                  <c:v>-1.0600933447232177</c:v>
                </c:pt>
                <c:pt idx="389">
                  <c:v>-0.50775221456083308</c:v>
                </c:pt>
                <c:pt idx="390">
                  <c:v>0.22416015125301936</c:v>
                </c:pt>
                <c:pt idx="391">
                  <c:v>1.0173768798799139</c:v>
                </c:pt>
                <c:pt idx="392">
                  <c:v>1.5954581328031638</c:v>
                </c:pt>
                <c:pt idx="393">
                  <c:v>1.8299123920555349</c:v>
                </c:pt>
                <c:pt idx="394">
                  <c:v>1.7306014353609998</c:v>
                </c:pt>
                <c:pt idx="395">
                  <c:v>1.3268511995990853</c:v>
                </c:pt>
                <c:pt idx="396">
                  <c:v>0.66886669158025569</c:v>
                </c:pt>
                <c:pt idx="397">
                  <c:v>-0.15393116313095923</c:v>
                </c:pt>
                <c:pt idx="398">
                  <c:v>-1.0668671167231634</c:v>
                </c:pt>
                <c:pt idx="399">
                  <c:v>-1.886044533516464</c:v>
                </c:pt>
                <c:pt idx="400">
                  <c:v>-2.1664636125760763</c:v>
                </c:pt>
                <c:pt idx="401">
                  <c:v>-1.7588027355695406</c:v>
                </c:pt>
                <c:pt idx="402">
                  <c:v>-0.96791101967627213</c:v>
                </c:pt>
                <c:pt idx="403">
                  <c:v>-0.13025800509742913</c:v>
                </c:pt>
                <c:pt idx="404">
                  <c:v>0.66610996072340301</c:v>
                </c:pt>
                <c:pt idx="405">
                  <c:v>1.3820777385061505</c:v>
                </c:pt>
                <c:pt idx="406">
                  <c:v>1.8632466911518502</c:v>
                </c:pt>
                <c:pt idx="407">
                  <c:v>1.9277055804738294</c:v>
                </c:pt>
                <c:pt idx="408">
                  <c:v>1.4791927521014614</c:v>
                </c:pt>
                <c:pt idx="409">
                  <c:v>0.6511344408059383</c:v>
                </c:pt>
                <c:pt idx="410">
                  <c:v>-0.26376519338064286</c:v>
                </c:pt>
                <c:pt idx="411">
                  <c:v>-1.0204034484021751</c:v>
                </c:pt>
                <c:pt idx="412">
                  <c:v>-1.5327715001227209</c:v>
                </c:pt>
                <c:pt idx="413">
                  <c:v>-1.7904873734530833</c:v>
                </c:pt>
                <c:pt idx="414">
                  <c:v>-1.7866048765717402</c:v>
                </c:pt>
                <c:pt idx="415">
                  <c:v>-1.4957870021686954</c:v>
                </c:pt>
                <c:pt idx="416">
                  <c:v>-0.88755300941110349</c:v>
                </c:pt>
                <c:pt idx="417">
                  <c:v>-5.6539919078156142E-2</c:v>
                </c:pt>
                <c:pt idx="418">
                  <c:v>0.76552354924823662</c:v>
                </c:pt>
                <c:pt idx="419">
                  <c:v>1.3539381530913759</c:v>
                </c:pt>
                <c:pt idx="420">
                  <c:v>1.6077751275716166</c:v>
                </c:pt>
                <c:pt idx="421">
                  <c:v>1.5328274720395401</c:v>
                </c:pt>
                <c:pt idx="422">
                  <c:v>1.2217917527101427</c:v>
                </c:pt>
                <c:pt idx="423">
                  <c:v>0.70040391272172098</c:v>
                </c:pt>
                <c:pt idx="424">
                  <c:v>4.3953164132064515E-3</c:v>
                </c:pt>
                <c:pt idx="425">
                  <c:v>-0.7660892512055022</c:v>
                </c:pt>
                <c:pt idx="426">
                  <c:v>-1.1011493236802199</c:v>
                </c:pt>
                <c:pt idx="427">
                  <c:v>-0.76095353130993892</c:v>
                </c:pt>
                <c:pt idx="428">
                  <c:v>-0.23873094850127785</c:v>
                </c:pt>
                <c:pt idx="429">
                  <c:v>0.239862967914965</c:v>
                </c:pt>
                <c:pt idx="430">
                  <c:v>0.64005497833971714</c:v>
                </c:pt>
                <c:pt idx="431">
                  <c:v>0.91858240089201493</c:v>
                </c:pt>
                <c:pt idx="432">
                  <c:v>0.98437544298412538</c:v>
                </c:pt>
                <c:pt idx="433">
                  <c:v>0.72958867318900822</c:v>
                </c:pt>
                <c:pt idx="434">
                  <c:v>0.16022924843622866</c:v>
                </c:pt>
                <c:pt idx="435">
                  <c:v>-0.56252903926792364</c:v>
                </c:pt>
                <c:pt idx="436">
                  <c:v>-1.1975104576739697</c:v>
                </c:pt>
                <c:pt idx="437">
                  <c:v>-1.5189786940117194</c:v>
                </c:pt>
                <c:pt idx="438">
                  <c:v>-1.4447361085439416</c:v>
                </c:pt>
                <c:pt idx="439">
                  <c:v>-1.1076153112229195</c:v>
                </c:pt>
                <c:pt idx="440">
                  <c:v>-0.6899046928009267</c:v>
                </c:pt>
                <c:pt idx="441">
                  <c:v>-0.21066250358655814</c:v>
                </c:pt>
                <c:pt idx="442">
                  <c:v>0.405273800719396</c:v>
                </c:pt>
                <c:pt idx="443">
                  <c:v>0.96856232638796791</c:v>
                </c:pt>
                <c:pt idx="444">
                  <c:v>1.1582211224165078</c:v>
                </c:pt>
                <c:pt idx="445">
                  <c:v>0.88730124151470813</c:v>
                </c:pt>
                <c:pt idx="446">
                  <c:v>0.27286929787517389</c:v>
                </c:pt>
                <c:pt idx="447">
                  <c:v>-0.52401876115951984</c:v>
                </c:pt>
                <c:pt idx="448">
                  <c:v>-1.0655301633519028</c:v>
                </c:pt>
                <c:pt idx="449">
                  <c:v>-0.63712047916847014</c:v>
                </c:pt>
                <c:pt idx="450">
                  <c:v>6.5791154173017841E-2</c:v>
                </c:pt>
                <c:pt idx="451">
                  <c:v>0.30134374955681431</c:v>
                </c:pt>
                <c:pt idx="452">
                  <c:v>0.46516771413384994</c:v>
                </c:pt>
                <c:pt idx="453">
                  <c:v>0.93602971369804333</c:v>
                </c:pt>
                <c:pt idx="454">
                  <c:v>1.4805689920717766</c:v>
                </c:pt>
                <c:pt idx="455">
                  <c:v>1.4767944345945203</c:v>
                </c:pt>
                <c:pt idx="456">
                  <c:v>0.91634412554656208</c:v>
                </c:pt>
                <c:pt idx="457">
                  <c:v>6.7815144959045837E-2</c:v>
                </c:pt>
                <c:pt idx="458">
                  <c:v>-0.79758225243682868</c:v>
                </c:pt>
                <c:pt idx="459">
                  <c:v>-1.4775209234679971</c:v>
                </c:pt>
                <c:pt idx="460">
                  <c:v>-2.0021524748071857</c:v>
                </c:pt>
                <c:pt idx="461">
                  <c:v>-2.4933912629520352</c:v>
                </c:pt>
                <c:pt idx="462">
                  <c:v>-2.5042211053897923</c:v>
                </c:pt>
                <c:pt idx="463">
                  <c:v>-1.6771832508768876</c:v>
                </c:pt>
                <c:pt idx="464">
                  <c:v>-0.43301494567838095</c:v>
                </c:pt>
                <c:pt idx="465">
                  <c:v>0.96746991923555281</c:v>
                </c:pt>
                <c:pt idx="466">
                  <c:v>2.3314666582279084</c:v>
                </c:pt>
                <c:pt idx="467">
                  <c:v>3.2862621799023826</c:v>
                </c:pt>
                <c:pt idx="468">
                  <c:v>3.6331102532827053</c:v>
                </c:pt>
                <c:pt idx="469">
                  <c:v>3.3069510091358616</c:v>
                </c:pt>
                <c:pt idx="470">
                  <c:v>2.35560854223381</c:v>
                </c:pt>
                <c:pt idx="471">
                  <c:v>0.85236046434054202</c:v>
                </c:pt>
                <c:pt idx="472">
                  <c:v>-0.96275784654962404</c:v>
                </c:pt>
                <c:pt idx="473">
                  <c:v>-2.7003370739115997</c:v>
                </c:pt>
                <c:pt idx="474">
                  <c:v>-4.0202905666314219</c:v>
                </c:pt>
                <c:pt idx="475">
                  <c:v>-4.7185609910464539</c:v>
                </c:pt>
                <c:pt idx="476">
                  <c:v>-4.6221302985434871</c:v>
                </c:pt>
                <c:pt idx="477">
                  <c:v>-3.0999507334386109</c:v>
                </c:pt>
                <c:pt idx="478">
                  <c:v>-0.60269962298231139</c:v>
                </c:pt>
                <c:pt idx="479">
                  <c:v>1.7324471203811145</c:v>
                </c:pt>
                <c:pt idx="480">
                  <c:v>3.5808569973047515</c:v>
                </c:pt>
                <c:pt idx="481">
                  <c:v>4.6834847268219129</c:v>
                </c:pt>
                <c:pt idx="482">
                  <c:v>4.7972130279415506</c:v>
                </c:pt>
                <c:pt idx="483">
                  <c:v>3.7791963402728079</c:v>
                </c:pt>
                <c:pt idx="484">
                  <c:v>2.0947256515008021</c:v>
                </c:pt>
                <c:pt idx="485">
                  <c:v>0.1905216243869976</c:v>
                </c:pt>
                <c:pt idx="486">
                  <c:v>-1.8737302156196964</c:v>
                </c:pt>
                <c:pt idx="487">
                  <c:v>-3.5730996141094167</c:v>
                </c:pt>
                <c:pt idx="488">
                  <c:v>-4.3307883985187665</c:v>
                </c:pt>
                <c:pt idx="489">
                  <c:v>-4.0831318982151714</c:v>
                </c:pt>
                <c:pt idx="490">
                  <c:v>-3.1154741102655592</c:v>
                </c:pt>
                <c:pt idx="491">
                  <c:v>-1.7562754425797893</c:v>
                </c:pt>
                <c:pt idx="492">
                  <c:v>-0.18409518956681747</c:v>
                </c:pt>
                <c:pt idx="493">
                  <c:v>1.4406242146077652</c:v>
                </c:pt>
                <c:pt idx="494">
                  <c:v>2.9039363894090076</c:v>
                </c:pt>
                <c:pt idx="495">
                  <c:v>3.8566571546242043</c:v>
                </c:pt>
                <c:pt idx="496">
                  <c:v>3.9712110483243972</c:v>
                </c:pt>
                <c:pt idx="497">
                  <c:v>3.1383817930414786</c:v>
                </c:pt>
                <c:pt idx="498">
                  <c:v>1.745870551581767</c:v>
                </c:pt>
                <c:pt idx="499">
                  <c:v>0.24589210690933605</c:v>
                </c:pt>
                <c:pt idx="500">
                  <c:v>-1.288695961682647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A9-45B7-8F11-FBD5A2352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960560"/>
        <c:axId val="305960952"/>
      </c:scatterChart>
      <c:valAx>
        <c:axId val="305960560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time(s)</a:t>
                </a:r>
              </a:p>
            </c:rich>
          </c:tx>
          <c:layout>
            <c:manualLayout>
              <c:xMode val="edge"/>
              <c:yMode val="edge"/>
              <c:x val="0.88054680664916896"/>
              <c:y val="0.694970667851471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60952"/>
        <c:crosses val="autoZero"/>
        <c:crossBetween val="midCat"/>
      </c:valAx>
      <c:valAx>
        <c:axId val="305960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Relative response velocity(cm/s)</a:t>
                </a:r>
              </a:p>
            </c:rich>
          </c:tx>
          <c:layout>
            <c:manualLayout>
              <c:xMode val="edge"/>
              <c:yMode val="edge"/>
              <c:x val="8.9340106082340651E-2"/>
              <c:y val="1.15860189832840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605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"/>
          <c:y val="8.3594566353187051E-3"/>
          <c:w val="0.17777777777777778"/>
          <c:h val="7.475394729263858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23638470451908E-2"/>
          <c:y val="7.5235224877585105E-2"/>
          <c:w val="0.88296639629200468"/>
          <c:h val="0.83699187676313425"/>
        </c:manualLayout>
      </c:layout>
      <c:scatterChart>
        <c:scatterStyle val="lineMarker"/>
        <c:varyColors val="0"/>
        <c:ser>
          <c:idx val="0"/>
          <c:order val="0"/>
          <c:tx>
            <c:v>上層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calculation!$B$18:$B$1018</c:f>
              <c:numCache>
                <c:formatCode>0.000_ </c:formatCode>
                <c:ptCount val="1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calculation!$J$18:$J$1018</c:f>
              <c:numCache>
                <c:formatCode>0.000_ </c:formatCode>
                <c:ptCount val="1001"/>
                <c:pt idx="0">
                  <c:v>-8.2323176789574348E-3</c:v>
                </c:pt>
                <c:pt idx="1">
                  <c:v>-0.113125668333518</c:v>
                </c:pt>
                <c:pt idx="2">
                  <c:v>-0.57941348470362719</c:v>
                </c:pt>
                <c:pt idx="3">
                  <c:v>-1.6985173826214215</c:v>
                </c:pt>
                <c:pt idx="4">
                  <c:v>-3.386207924751186</c:v>
                </c:pt>
                <c:pt idx="5">
                  <c:v>-5.0608508845613258</c:v>
                </c:pt>
                <c:pt idx="6">
                  <c:v>-6.0966776072711353</c:v>
                </c:pt>
                <c:pt idx="7">
                  <c:v>-6.3573980719930105</c:v>
                </c:pt>
                <c:pt idx="8">
                  <c:v>-6.1611840923338814</c:v>
                </c:pt>
                <c:pt idx="9">
                  <c:v>-5.7426387276319364</c:v>
                </c:pt>
                <c:pt idx="10">
                  <c:v>-4.9111591228374092</c:v>
                </c:pt>
                <c:pt idx="11">
                  <c:v>-3.380968133683167</c:v>
                </c:pt>
                <c:pt idx="12">
                  <c:v>-1.437085310249671</c:v>
                </c:pt>
                <c:pt idx="13">
                  <c:v>-9.8844356059226257E-2</c:v>
                </c:pt>
                <c:pt idx="14">
                  <c:v>-0.38810317549005902</c:v>
                </c:pt>
                <c:pt idx="15">
                  <c:v>-2.3429729912790149</c:v>
                </c:pt>
                <c:pt idx="16">
                  <c:v>-4.8430702264088303</c:v>
                </c:pt>
                <c:pt idx="17">
                  <c:v>-6.4906027684571646</c:v>
                </c:pt>
                <c:pt idx="18">
                  <c:v>-6.64467172707998</c:v>
                </c:pt>
                <c:pt idx="19">
                  <c:v>-5.6312033324581208</c:v>
                </c:pt>
                <c:pt idx="20">
                  <c:v>-4.1764079859966063</c:v>
                </c:pt>
                <c:pt idx="21">
                  <c:v>-2.8664204397352604</c:v>
                </c:pt>
                <c:pt idx="22">
                  <c:v>-2.0694337575022086</c:v>
                </c:pt>
                <c:pt idx="23">
                  <c:v>-1.9678179864790803</c:v>
                </c:pt>
                <c:pt idx="24">
                  <c:v>-2.3078205042923621</c:v>
                </c:pt>
                <c:pt idx="25">
                  <c:v>-2.2047854499634933</c:v>
                </c:pt>
                <c:pt idx="26">
                  <c:v>-0.71537173510234719</c:v>
                </c:pt>
                <c:pt idx="27">
                  <c:v>1.9274229690421838</c:v>
                </c:pt>
                <c:pt idx="28">
                  <c:v>3.8747360204831169</c:v>
                </c:pt>
                <c:pt idx="29">
                  <c:v>3.0595162456100411</c:v>
                </c:pt>
                <c:pt idx="30">
                  <c:v>-0.89408655752528166</c:v>
                </c:pt>
                <c:pt idx="31">
                  <c:v>-6.420076161394455</c:v>
                </c:pt>
                <c:pt idx="32">
                  <c:v>-11.562389430892361</c:v>
                </c:pt>
                <c:pt idx="33">
                  <c:v>-15.356592316714606</c:v>
                </c:pt>
                <c:pt idx="34">
                  <c:v>-17.603423802677479</c:v>
                </c:pt>
                <c:pt idx="35">
                  <c:v>-17.898077414537696</c:v>
                </c:pt>
                <c:pt idx="36">
                  <c:v>-15.513459987698367</c:v>
                </c:pt>
                <c:pt idx="37">
                  <c:v>-10.235870053219912</c:v>
                </c:pt>
                <c:pt idx="38">
                  <c:v>-2.9537784467849724</c:v>
                </c:pt>
                <c:pt idx="39">
                  <c:v>4.7922077195366262</c:v>
                </c:pt>
                <c:pt idx="40">
                  <c:v>11.786855824566761</c:v>
                </c:pt>
                <c:pt idx="41">
                  <c:v>17.532291159140378</c:v>
                </c:pt>
                <c:pt idx="42">
                  <c:v>21.735988459167523</c:v>
                </c:pt>
                <c:pt idx="43">
                  <c:v>23.832371646038705</c:v>
                </c:pt>
                <c:pt idx="44">
                  <c:v>23.367708011625233</c:v>
                </c:pt>
                <c:pt idx="45">
                  <c:v>20.638563318974821</c:v>
                </c:pt>
                <c:pt idx="46">
                  <c:v>16.534757370616397</c:v>
                </c:pt>
                <c:pt idx="47">
                  <c:v>11.764038786163715</c:v>
                </c:pt>
                <c:pt idx="48">
                  <c:v>6.5098568731566466</c:v>
                </c:pt>
                <c:pt idx="49">
                  <c:v>1.0341093258204097</c:v>
                </c:pt>
                <c:pt idx="50">
                  <c:v>-3.4199360889037731</c:v>
                </c:pt>
                <c:pt idx="51">
                  <c:v>-4.6594276823926855</c:v>
                </c:pt>
                <c:pt idx="52">
                  <c:v>-0.86039622451071196</c:v>
                </c:pt>
                <c:pt idx="53">
                  <c:v>7.9878254440981173</c:v>
                </c:pt>
                <c:pt idx="54">
                  <c:v>19.799402702885796</c:v>
                </c:pt>
                <c:pt idx="55">
                  <c:v>31.308861841790904</c:v>
                </c:pt>
                <c:pt idx="56">
                  <c:v>39.310311699805325</c:v>
                </c:pt>
                <c:pt idx="57">
                  <c:v>41.522455328788354</c:v>
                </c:pt>
                <c:pt idx="58">
                  <c:v>36.916528149849057</c:v>
                </c:pt>
                <c:pt idx="59">
                  <c:v>25.304773841128178</c:v>
                </c:pt>
                <c:pt idx="60">
                  <c:v>6.5741323883185991</c:v>
                </c:pt>
                <c:pt idx="61">
                  <c:v>-18.625573957011113</c:v>
                </c:pt>
                <c:pt idx="62">
                  <c:v>-46.383456675545119</c:v>
                </c:pt>
                <c:pt idx="63">
                  <c:v>-68.567055885635085</c:v>
                </c:pt>
                <c:pt idx="64">
                  <c:v>-76.197012796169503</c:v>
                </c:pt>
                <c:pt idx="65">
                  <c:v>-64.910000332868464</c:v>
                </c:pt>
                <c:pt idx="66">
                  <c:v>-37.555867325801806</c:v>
                </c:pt>
                <c:pt idx="67">
                  <c:v>-1.7842808907347507</c:v>
                </c:pt>
                <c:pt idx="68">
                  <c:v>34.700664016102607</c:v>
                </c:pt>
                <c:pt idx="69">
                  <c:v>66.900476747044948</c:v>
                </c:pt>
                <c:pt idx="70">
                  <c:v>91.805114322213939</c:v>
                </c:pt>
                <c:pt idx="71">
                  <c:v>106.51605989864285</c:v>
                </c:pt>
                <c:pt idx="72">
                  <c:v>108.1289743922874</c:v>
                </c:pt>
                <c:pt idx="73">
                  <c:v>95.350401999391579</c:v>
                </c:pt>
                <c:pt idx="74">
                  <c:v>69.718677242895666</c:v>
                </c:pt>
                <c:pt idx="75">
                  <c:v>35.580829745361044</c:v>
                </c:pt>
                <c:pt idx="76">
                  <c:v>-0.47943631794932884</c:v>
                </c:pt>
                <c:pt idx="77">
                  <c:v>-30.665566039568926</c:v>
                </c:pt>
                <c:pt idx="78">
                  <c:v>-47.94369812771248</c:v>
                </c:pt>
                <c:pt idx="79">
                  <c:v>-48.311022395509291</c:v>
                </c:pt>
                <c:pt idx="80">
                  <c:v>-31.796014042225373</c:v>
                </c:pt>
                <c:pt idx="81">
                  <c:v>-2.3453824332368107</c:v>
                </c:pt>
                <c:pt idx="82">
                  <c:v>31.093235940593615</c:v>
                </c:pt>
                <c:pt idx="83">
                  <c:v>53.459200874668142</c:v>
                </c:pt>
                <c:pt idx="84">
                  <c:v>48.844754627405742</c:v>
                </c:pt>
                <c:pt idx="85">
                  <c:v>12.171141245675365</c:v>
                </c:pt>
                <c:pt idx="86">
                  <c:v>-44.437036380597306</c:v>
                </c:pt>
                <c:pt idx="87">
                  <c:v>-99.128608998017924</c:v>
                </c:pt>
                <c:pt idx="88">
                  <c:v>-135.07170658808027</c:v>
                </c:pt>
                <c:pt idx="89">
                  <c:v>-148.63392409635006</c:v>
                </c:pt>
                <c:pt idx="90">
                  <c:v>-144.99149519433112</c:v>
                </c:pt>
                <c:pt idx="91">
                  <c:v>-128.24017273705914</c:v>
                </c:pt>
                <c:pt idx="92">
                  <c:v>-97.343907757967827</c:v>
                </c:pt>
                <c:pt idx="93">
                  <c:v>-51.306427967517891</c:v>
                </c:pt>
                <c:pt idx="94">
                  <c:v>3.5139969429995404</c:v>
                </c:pt>
                <c:pt idx="95">
                  <c:v>53.122411824565837</c:v>
                </c:pt>
                <c:pt idx="96">
                  <c:v>83.973371137494112</c:v>
                </c:pt>
                <c:pt idx="97">
                  <c:v>91.642273326420408</c:v>
                </c:pt>
                <c:pt idx="98">
                  <c:v>81.831767855512766</c:v>
                </c:pt>
                <c:pt idx="99">
                  <c:v>63.785041717984548</c:v>
                </c:pt>
                <c:pt idx="100">
                  <c:v>43.673681533243467</c:v>
                </c:pt>
                <c:pt idx="101">
                  <c:v>24.219302810963249</c:v>
                </c:pt>
                <c:pt idx="102">
                  <c:v>9.054439671911183</c:v>
                </c:pt>
                <c:pt idx="103">
                  <c:v>5.1667069643775818</c:v>
                </c:pt>
                <c:pt idx="104">
                  <c:v>19.475971358867696</c:v>
                </c:pt>
                <c:pt idx="105">
                  <c:v>52.640795260485632</c:v>
                </c:pt>
                <c:pt idx="106">
                  <c:v>96.694906892861923</c:v>
                </c:pt>
                <c:pt idx="107">
                  <c:v>138.91043082255487</c:v>
                </c:pt>
                <c:pt idx="108">
                  <c:v>167.54529879611164</c:v>
                </c:pt>
                <c:pt idx="109">
                  <c:v>172.98985058604842</c:v>
                </c:pt>
                <c:pt idx="110">
                  <c:v>144.01391263480934</c:v>
                </c:pt>
                <c:pt idx="111">
                  <c:v>70.235235129706339</c:v>
                </c:pt>
                <c:pt idx="112">
                  <c:v>-43.389327647794317</c:v>
                </c:pt>
                <c:pt idx="113">
                  <c:v>-166.66760861889691</c:v>
                </c:pt>
                <c:pt idx="114">
                  <c:v>-256.2014660971887</c:v>
                </c:pt>
                <c:pt idx="115">
                  <c:v>-281.12934385438041</c:v>
                </c:pt>
                <c:pt idx="116">
                  <c:v>-239.04801720806893</c:v>
                </c:pt>
                <c:pt idx="117">
                  <c:v>-149.79132010539539</c:v>
                </c:pt>
                <c:pt idx="118">
                  <c:v>-37.007480249554831</c:v>
                </c:pt>
                <c:pt idx="119">
                  <c:v>82.923655630402592</c:v>
                </c:pt>
                <c:pt idx="120">
                  <c:v>196.84076373586521</c:v>
                </c:pt>
                <c:pt idx="121">
                  <c:v>285.3066202059594</c:v>
                </c:pt>
                <c:pt idx="122">
                  <c:v>320.01885580248427</c:v>
                </c:pt>
                <c:pt idx="123">
                  <c:v>273.93025360816245</c:v>
                </c:pt>
                <c:pt idx="124">
                  <c:v>142.47008224404846</c:v>
                </c:pt>
                <c:pt idx="125">
                  <c:v>-41.2744131349125</c:v>
                </c:pt>
                <c:pt idx="126">
                  <c:v>-217.81271630341342</c:v>
                </c:pt>
                <c:pt idx="127">
                  <c:v>-333.22098743437715</c:v>
                </c:pt>
                <c:pt idx="128">
                  <c:v>-364.5356072657496</c:v>
                </c:pt>
                <c:pt idx="129">
                  <c:v>-321.49285705266163</c:v>
                </c:pt>
                <c:pt idx="130">
                  <c:v>-229.92804566311989</c:v>
                </c:pt>
                <c:pt idx="131">
                  <c:v>-113.24280255743865</c:v>
                </c:pt>
                <c:pt idx="132">
                  <c:v>13.290301420661528</c:v>
                </c:pt>
                <c:pt idx="133">
                  <c:v>133.9893754806449</c:v>
                </c:pt>
                <c:pt idx="134">
                  <c:v>224.63442628970958</c:v>
                </c:pt>
                <c:pt idx="135">
                  <c:v>258.53528817595384</c:v>
                </c:pt>
                <c:pt idx="136">
                  <c:v>223.15669750503793</c:v>
                </c:pt>
                <c:pt idx="137">
                  <c:v>130.83314159824928</c:v>
                </c:pt>
                <c:pt idx="138">
                  <c:v>12.688594468376204</c:v>
                </c:pt>
                <c:pt idx="139">
                  <c:v>-98.414895804336609</c:v>
                </c:pt>
                <c:pt idx="140">
                  <c:v>-180.92164470976149</c:v>
                </c:pt>
                <c:pt idx="141">
                  <c:v>-225.60019887419043</c:v>
                </c:pt>
                <c:pt idx="142">
                  <c:v>-229.43313723589503</c:v>
                </c:pt>
                <c:pt idx="143">
                  <c:v>-192.07178444306336</c:v>
                </c:pt>
                <c:pt idx="144">
                  <c:v>-118.39559291414194</c:v>
                </c:pt>
                <c:pt idx="145">
                  <c:v>-22.313281291971212</c:v>
                </c:pt>
                <c:pt idx="146">
                  <c:v>74.448220005382552</c:v>
                </c:pt>
                <c:pt idx="147">
                  <c:v>149.4532686029585</c:v>
                </c:pt>
                <c:pt idx="148">
                  <c:v>187.78583134238613</c:v>
                </c:pt>
                <c:pt idx="149">
                  <c:v>185.75573591535507</c:v>
                </c:pt>
                <c:pt idx="150">
                  <c:v>148.80549422680443</c:v>
                </c:pt>
                <c:pt idx="151">
                  <c:v>86.678547003433323</c:v>
                </c:pt>
                <c:pt idx="152">
                  <c:v>9.6195485828062566</c:v>
                </c:pt>
                <c:pt idx="153">
                  <c:v>-71.482908702931283</c:v>
                </c:pt>
                <c:pt idx="154">
                  <c:v>-141.88044053995125</c:v>
                </c:pt>
                <c:pt idx="155">
                  <c:v>-183.00664939465844</c:v>
                </c:pt>
                <c:pt idx="156">
                  <c:v>-179.69792030729963</c:v>
                </c:pt>
                <c:pt idx="157">
                  <c:v>-129.40294437259158</c:v>
                </c:pt>
                <c:pt idx="158">
                  <c:v>-44.778247198486369</c:v>
                </c:pt>
                <c:pt idx="159">
                  <c:v>52.715012350629081</c:v>
                </c:pt>
                <c:pt idx="160">
                  <c:v>141.55460652483836</c:v>
                </c:pt>
                <c:pt idx="161">
                  <c:v>203.70386620398486</c:v>
                </c:pt>
                <c:pt idx="162">
                  <c:v>225.12891858178551</c:v>
                </c:pt>
                <c:pt idx="163">
                  <c:v>199.55365009407424</c:v>
                </c:pt>
                <c:pt idx="164">
                  <c:v>133.57579508849886</c:v>
                </c:pt>
                <c:pt idx="165">
                  <c:v>46.444368425278149</c:v>
                </c:pt>
                <c:pt idx="166">
                  <c:v>-37.127420760961627</c:v>
                </c:pt>
                <c:pt idx="167">
                  <c:v>-97.898793120655</c:v>
                </c:pt>
                <c:pt idx="168">
                  <c:v>-131.41672332156375</c:v>
                </c:pt>
                <c:pt idx="169">
                  <c:v>-146.04649703353539</c:v>
                </c:pt>
                <c:pt idx="170">
                  <c:v>-147.79314665505697</c:v>
                </c:pt>
                <c:pt idx="171">
                  <c:v>-129.32335343427386</c:v>
                </c:pt>
                <c:pt idx="172">
                  <c:v>-78.216188199321181</c:v>
                </c:pt>
                <c:pt idx="173">
                  <c:v>3.5444096507313958</c:v>
                </c:pt>
                <c:pt idx="174">
                  <c:v>89.301899868100222</c:v>
                </c:pt>
                <c:pt idx="175">
                  <c:v>140.7082818869265</c:v>
                </c:pt>
                <c:pt idx="176">
                  <c:v>135.95725787615618</c:v>
                </c:pt>
                <c:pt idx="177">
                  <c:v>85.661471601906911</c:v>
                </c:pt>
                <c:pt idx="178">
                  <c:v>20.113502416840451</c:v>
                </c:pt>
                <c:pt idx="179">
                  <c:v>-36.96168814814974</c:v>
                </c:pt>
                <c:pt idx="180">
                  <c:v>-80.82711582183714</c:v>
                </c:pt>
                <c:pt idx="181">
                  <c:v>-115.81200882670859</c:v>
                </c:pt>
                <c:pt idx="182">
                  <c:v>-139.22326676418643</c:v>
                </c:pt>
                <c:pt idx="183">
                  <c:v>-138.3017219045023</c:v>
                </c:pt>
                <c:pt idx="184">
                  <c:v>-102.58333629384533</c:v>
                </c:pt>
                <c:pt idx="185">
                  <c:v>-37.505701482191924</c:v>
                </c:pt>
                <c:pt idx="186">
                  <c:v>35.797463935247883</c:v>
                </c:pt>
                <c:pt idx="187">
                  <c:v>94.636784061032046</c:v>
                </c:pt>
                <c:pt idx="188">
                  <c:v>128.42811968982929</c:v>
                </c:pt>
                <c:pt idx="189">
                  <c:v>138.98453779714362</c:v>
                </c:pt>
                <c:pt idx="190">
                  <c:v>129.7393838711441</c:v>
                </c:pt>
                <c:pt idx="191">
                  <c:v>98.190110215215384</c:v>
                </c:pt>
                <c:pt idx="192">
                  <c:v>41.260630263887414</c:v>
                </c:pt>
                <c:pt idx="193">
                  <c:v>-32.795844070086069</c:v>
                </c:pt>
                <c:pt idx="194">
                  <c:v>-101.19972945901647</c:v>
                </c:pt>
                <c:pt idx="195">
                  <c:v>-138.24447878660334</c:v>
                </c:pt>
                <c:pt idx="196">
                  <c:v>-131.30326511586088</c:v>
                </c:pt>
                <c:pt idx="197">
                  <c:v>-86.271407191607722</c:v>
                </c:pt>
                <c:pt idx="198">
                  <c:v>-19.124227622489137</c:v>
                </c:pt>
                <c:pt idx="199">
                  <c:v>54.997258204238193</c:v>
                </c:pt>
                <c:pt idx="200">
                  <c:v>123.17848858825818</c:v>
                </c:pt>
                <c:pt idx="201">
                  <c:v>170.20248225798002</c:v>
                </c:pt>
                <c:pt idx="202">
                  <c:v>180.59494278716338</c:v>
                </c:pt>
                <c:pt idx="203">
                  <c:v>148.1022908668356</c:v>
                </c:pt>
                <c:pt idx="204">
                  <c:v>81.357590191022879</c:v>
                </c:pt>
                <c:pt idx="205">
                  <c:v>-0.48338583329235707</c:v>
                </c:pt>
                <c:pt idx="206">
                  <c:v>-76.977098839897835</c:v>
                </c:pt>
                <c:pt idx="207">
                  <c:v>-132.64688170294232</c:v>
                </c:pt>
                <c:pt idx="208">
                  <c:v>-157.75462905536145</c:v>
                </c:pt>
                <c:pt idx="209">
                  <c:v>-146.80452653369488</c:v>
                </c:pt>
                <c:pt idx="210">
                  <c:v>-99.029105103601495</c:v>
                </c:pt>
                <c:pt idx="211">
                  <c:v>-21.176645556735451</c:v>
                </c:pt>
                <c:pt idx="212">
                  <c:v>71.220047881188989</c:v>
                </c:pt>
                <c:pt idx="213">
                  <c:v>157.40410468255061</c:v>
                </c:pt>
                <c:pt idx="214">
                  <c:v>218.4203982867879</c:v>
                </c:pt>
                <c:pt idx="215">
                  <c:v>242.80624709328285</c:v>
                </c:pt>
                <c:pt idx="216">
                  <c:v>227.88948697242662</c:v>
                </c:pt>
                <c:pt idx="217">
                  <c:v>177.64083106718647</c:v>
                </c:pt>
                <c:pt idx="218">
                  <c:v>98.917369233641296</c:v>
                </c:pt>
                <c:pt idx="219">
                  <c:v>-0.88472821584907635</c:v>
                </c:pt>
                <c:pt idx="220">
                  <c:v>-109.82094272538987</c:v>
                </c:pt>
                <c:pt idx="221">
                  <c:v>-205.04664426518724</c:v>
                </c:pt>
                <c:pt idx="222">
                  <c:v>-257.66916026775357</c:v>
                </c:pt>
                <c:pt idx="223">
                  <c:v>-250.59377514683536</c:v>
                </c:pt>
                <c:pt idx="224">
                  <c:v>-192.33860156411112</c:v>
                </c:pt>
                <c:pt idx="225">
                  <c:v>-111.13005885210777</c:v>
                </c:pt>
                <c:pt idx="226">
                  <c:v>-33.839471084467881</c:v>
                </c:pt>
                <c:pt idx="227">
                  <c:v>29.451223420643259</c:v>
                </c:pt>
                <c:pt idx="228">
                  <c:v>81.105760466462982</c:v>
                </c:pt>
                <c:pt idx="229">
                  <c:v>120.2760953965184</c:v>
                </c:pt>
                <c:pt idx="230">
                  <c:v>136.11810671868554</c:v>
                </c:pt>
                <c:pt idx="231">
                  <c:v>117.95398976665965</c:v>
                </c:pt>
                <c:pt idx="232">
                  <c:v>70.182651148964055</c:v>
                </c:pt>
                <c:pt idx="233">
                  <c:v>14.388969513842646</c:v>
                </c:pt>
                <c:pt idx="234">
                  <c:v>-25.917993330648994</c:v>
                </c:pt>
                <c:pt idx="235">
                  <c:v>-44.344009239686685</c:v>
                </c:pt>
                <c:pt idx="236">
                  <c:v>-53.235857378681445</c:v>
                </c:pt>
                <c:pt idx="237">
                  <c:v>-64.122942536104944</c:v>
                </c:pt>
                <c:pt idx="238">
                  <c:v>-70.116168457069023</c:v>
                </c:pt>
                <c:pt idx="239">
                  <c:v>-51.806768046330504</c:v>
                </c:pt>
                <c:pt idx="240">
                  <c:v>0.37875821195916615</c:v>
                </c:pt>
                <c:pt idx="241">
                  <c:v>72.83442181399937</c:v>
                </c:pt>
                <c:pt idx="242">
                  <c:v>138.11237487077875</c:v>
                </c:pt>
                <c:pt idx="243">
                  <c:v>173.29171520336396</c:v>
                </c:pt>
                <c:pt idx="244">
                  <c:v>167.38443779513688</c:v>
                </c:pt>
                <c:pt idx="245">
                  <c:v>119.22591041391998</c:v>
                </c:pt>
                <c:pt idx="246">
                  <c:v>37.156725925600355</c:v>
                </c:pt>
                <c:pt idx="247">
                  <c:v>-59.976760817687818</c:v>
                </c:pt>
                <c:pt idx="248">
                  <c:v>-147.14263092362592</c:v>
                </c:pt>
                <c:pt idx="249">
                  <c:v>-203.82539451769125</c:v>
                </c:pt>
                <c:pt idx="250">
                  <c:v>-223.0647623742841</c:v>
                </c:pt>
                <c:pt idx="251">
                  <c:v>-209.33095593097488</c:v>
                </c:pt>
                <c:pt idx="252">
                  <c:v>-168.65156757469865</c:v>
                </c:pt>
                <c:pt idx="253">
                  <c:v>-103.94887583663365</c:v>
                </c:pt>
                <c:pt idx="254">
                  <c:v>-20.422091188870763</c:v>
                </c:pt>
                <c:pt idx="255">
                  <c:v>67.389026133279827</c:v>
                </c:pt>
                <c:pt idx="256">
                  <c:v>137.12420274625998</c:v>
                </c:pt>
                <c:pt idx="257">
                  <c:v>168.64000389070139</c:v>
                </c:pt>
                <c:pt idx="258">
                  <c:v>153.45912841808078</c:v>
                </c:pt>
                <c:pt idx="259">
                  <c:v>97.039796865016086</c:v>
                </c:pt>
                <c:pt idx="260">
                  <c:v>14.685293563191109</c:v>
                </c:pt>
                <c:pt idx="261">
                  <c:v>-74.45021876826597</c:v>
                </c:pt>
                <c:pt idx="262">
                  <c:v>-151.42281609964837</c:v>
                </c:pt>
                <c:pt idx="263">
                  <c:v>-199.25932174845676</c:v>
                </c:pt>
                <c:pt idx="264">
                  <c:v>-205.58650842388158</c:v>
                </c:pt>
                <c:pt idx="265">
                  <c:v>-168.503482766036</c:v>
                </c:pt>
                <c:pt idx="266">
                  <c:v>-100.58386046377402</c:v>
                </c:pt>
                <c:pt idx="267">
                  <c:v>-23.024409419689274</c:v>
                </c:pt>
                <c:pt idx="268">
                  <c:v>46.445076133039791</c:v>
                </c:pt>
                <c:pt idx="269">
                  <c:v>99.698333477025628</c:v>
                </c:pt>
                <c:pt idx="270">
                  <c:v>134.25294902991652</c:v>
                </c:pt>
                <c:pt idx="271">
                  <c:v>146.73998365047197</c:v>
                </c:pt>
                <c:pt idx="272">
                  <c:v>132.60396142077471</c:v>
                </c:pt>
                <c:pt idx="273">
                  <c:v>91.896735972785706</c:v>
                </c:pt>
                <c:pt idx="274">
                  <c:v>33.24325851950956</c:v>
                </c:pt>
                <c:pt idx="275">
                  <c:v>-29.075253923727892</c:v>
                </c:pt>
                <c:pt idx="276">
                  <c:v>-81.412723630572557</c:v>
                </c:pt>
                <c:pt idx="277">
                  <c:v>-114.14105147393882</c:v>
                </c:pt>
                <c:pt idx="278">
                  <c:v>-121.03210067012847</c:v>
                </c:pt>
                <c:pt idx="279">
                  <c:v>-98.523009606961736</c:v>
                </c:pt>
                <c:pt idx="280">
                  <c:v>-47.570743001805546</c:v>
                </c:pt>
                <c:pt idx="281">
                  <c:v>23.684759875741655</c:v>
                </c:pt>
                <c:pt idx="282">
                  <c:v>100.26341829692939</c:v>
                </c:pt>
                <c:pt idx="283">
                  <c:v>164.53523341548652</c:v>
                </c:pt>
                <c:pt idx="284">
                  <c:v>200.95201870510141</c:v>
                </c:pt>
                <c:pt idx="285">
                  <c:v>198.94929578696591</c:v>
                </c:pt>
                <c:pt idx="286">
                  <c:v>155.51637554496483</c:v>
                </c:pt>
                <c:pt idx="287">
                  <c:v>78.278640375517</c:v>
                </c:pt>
                <c:pt idx="288">
                  <c:v>-14.191185710383401</c:v>
                </c:pt>
                <c:pt idx="289">
                  <c:v>-98.109943720627513</c:v>
                </c:pt>
                <c:pt idx="290">
                  <c:v>-154.09823451035325</c:v>
                </c:pt>
                <c:pt idx="291">
                  <c:v>-173.86123458888275</c:v>
                </c:pt>
                <c:pt idx="292">
                  <c:v>-159.15910713172104</c:v>
                </c:pt>
                <c:pt idx="293">
                  <c:v>-115.99864005116042</c:v>
                </c:pt>
                <c:pt idx="294">
                  <c:v>-51.466168025579734</c:v>
                </c:pt>
                <c:pt idx="295">
                  <c:v>24.238293317989818</c:v>
                </c:pt>
                <c:pt idx="296">
                  <c:v>95.604324301317675</c:v>
                </c:pt>
                <c:pt idx="297">
                  <c:v>144.96647536269353</c:v>
                </c:pt>
                <c:pt idx="298">
                  <c:v>160.1622999994151</c:v>
                </c:pt>
                <c:pt idx="299">
                  <c:v>140.40252066445561</c:v>
                </c:pt>
                <c:pt idx="300">
                  <c:v>95.032539137466742</c:v>
                </c:pt>
                <c:pt idx="301">
                  <c:v>36.37415036314772</c:v>
                </c:pt>
                <c:pt idx="302">
                  <c:v>-26.340185696490749</c:v>
                </c:pt>
                <c:pt idx="303">
                  <c:v>-86.267235858936672</c:v>
                </c:pt>
                <c:pt idx="304">
                  <c:v>-133.67032163799968</c:v>
                </c:pt>
                <c:pt idx="305">
                  <c:v>-154.41295544300027</c:v>
                </c:pt>
                <c:pt idx="306">
                  <c:v>-137.27467730326177</c:v>
                </c:pt>
                <c:pt idx="307">
                  <c:v>-84.301114116099896</c:v>
                </c:pt>
                <c:pt idx="308">
                  <c:v>-12.600582810195121</c:v>
                </c:pt>
                <c:pt idx="309">
                  <c:v>55.810667777053467</c:v>
                </c:pt>
                <c:pt idx="310">
                  <c:v>106.39692578117166</c:v>
                </c:pt>
                <c:pt idx="311">
                  <c:v>135.37159309019543</c:v>
                </c:pt>
                <c:pt idx="312">
                  <c:v>143.15327765979953</c:v>
                </c:pt>
                <c:pt idx="313">
                  <c:v>127.30294976266539</c:v>
                </c:pt>
                <c:pt idx="314">
                  <c:v>83.906471301332203</c:v>
                </c:pt>
                <c:pt idx="315">
                  <c:v>16.331221137611141</c:v>
                </c:pt>
                <c:pt idx="316">
                  <c:v>-59.102405450982715</c:v>
                </c:pt>
                <c:pt idx="317">
                  <c:v>-118.79261812045716</c:v>
                </c:pt>
                <c:pt idx="318">
                  <c:v>-145.23661645484026</c:v>
                </c:pt>
                <c:pt idx="319">
                  <c:v>-136.01608002522693</c:v>
                </c:pt>
                <c:pt idx="320">
                  <c:v>-100.72883973971277</c:v>
                </c:pt>
                <c:pt idx="321">
                  <c:v>-50.784036687296584</c:v>
                </c:pt>
                <c:pt idx="322">
                  <c:v>6.6098192859380784</c:v>
                </c:pt>
                <c:pt idx="323">
                  <c:v>65.396433448804572</c:v>
                </c:pt>
                <c:pt idx="324">
                  <c:v>114.58958126796408</c:v>
                </c:pt>
                <c:pt idx="325">
                  <c:v>138.50590181434794</c:v>
                </c:pt>
                <c:pt idx="326">
                  <c:v>125.58342728909444</c:v>
                </c:pt>
                <c:pt idx="327">
                  <c:v>78.005303845593104</c:v>
                </c:pt>
                <c:pt idx="328">
                  <c:v>12.091149097609375</c:v>
                </c:pt>
                <c:pt idx="329">
                  <c:v>-51.580575275569892</c:v>
                </c:pt>
                <c:pt idx="330">
                  <c:v>-98.906577887968609</c:v>
                </c:pt>
                <c:pt idx="331">
                  <c:v>-124.60370810066105</c:v>
                </c:pt>
                <c:pt idx="332">
                  <c:v>-127.15265209737291</c:v>
                </c:pt>
                <c:pt idx="333">
                  <c:v>-105.12909006079262</c:v>
                </c:pt>
                <c:pt idx="334">
                  <c:v>-59.720497957387543</c:v>
                </c:pt>
                <c:pt idx="335">
                  <c:v>0.77665064656845484</c:v>
                </c:pt>
                <c:pt idx="336">
                  <c:v>60.963294190422509</c:v>
                </c:pt>
                <c:pt idx="337">
                  <c:v>104.33047193867903</c:v>
                </c:pt>
                <c:pt idx="338">
                  <c:v>120.80041249731507</c:v>
                </c:pt>
                <c:pt idx="339">
                  <c:v>109.93641546956162</c:v>
                </c:pt>
                <c:pt idx="340">
                  <c:v>78.222786052594671</c:v>
                </c:pt>
                <c:pt idx="341">
                  <c:v>34.244292441781532</c:v>
                </c:pt>
                <c:pt idx="342">
                  <c:v>-13.497653083450455</c:v>
                </c:pt>
                <c:pt idx="343">
                  <c:v>-55.61082181476408</c:v>
                </c:pt>
                <c:pt idx="344">
                  <c:v>-81.945608349852179</c:v>
                </c:pt>
                <c:pt idx="345">
                  <c:v>-86.01081128072353</c:v>
                </c:pt>
                <c:pt idx="346">
                  <c:v>-69.632699229921812</c:v>
                </c:pt>
                <c:pt idx="347">
                  <c:v>-41.280881069374196</c:v>
                </c:pt>
                <c:pt idx="348">
                  <c:v>-9.1669486024490183</c:v>
                </c:pt>
                <c:pt idx="349">
                  <c:v>22.943427682852164</c:v>
                </c:pt>
                <c:pt idx="350">
                  <c:v>52.847366670752443</c:v>
                </c:pt>
                <c:pt idx="351">
                  <c:v>74.503335527998544</c:v>
                </c:pt>
                <c:pt idx="352">
                  <c:v>78.159003513047509</c:v>
                </c:pt>
                <c:pt idx="353">
                  <c:v>57.818814978540559</c:v>
                </c:pt>
                <c:pt idx="354">
                  <c:v>18.642735203268032</c:v>
                </c:pt>
                <c:pt idx="355">
                  <c:v>-24.287208846632574</c:v>
                </c:pt>
                <c:pt idx="356">
                  <c:v>-55.476239581511038</c:v>
                </c:pt>
                <c:pt idx="357">
                  <c:v>-67.812439182300025</c:v>
                </c:pt>
                <c:pt idx="358">
                  <c:v>-63.331503572962333</c:v>
                </c:pt>
                <c:pt idx="359">
                  <c:v>-47.70216514713826</c:v>
                </c:pt>
                <c:pt idx="360">
                  <c:v>-25.359233444822372</c:v>
                </c:pt>
                <c:pt idx="361">
                  <c:v>0.9152734906510327</c:v>
                </c:pt>
                <c:pt idx="362">
                  <c:v>27.550090889803794</c:v>
                </c:pt>
                <c:pt idx="363">
                  <c:v>48.612449732819435</c:v>
                </c:pt>
                <c:pt idx="364">
                  <c:v>57.588156361924852</c:v>
                </c:pt>
                <c:pt idx="365">
                  <c:v>51.475930945383702</c:v>
                </c:pt>
                <c:pt idx="366">
                  <c:v>33.224528922424128</c:v>
                </c:pt>
                <c:pt idx="367">
                  <c:v>9.9399042768984192</c:v>
                </c:pt>
                <c:pt idx="368">
                  <c:v>-11.422624211199217</c:v>
                </c:pt>
                <c:pt idx="369">
                  <c:v>-27.128128807627299</c:v>
                </c:pt>
                <c:pt idx="370">
                  <c:v>-36.51501311374539</c:v>
                </c:pt>
                <c:pt idx="371">
                  <c:v>-39.563745829864295</c:v>
                </c:pt>
                <c:pt idx="372">
                  <c:v>-34.822287346804103</c:v>
                </c:pt>
                <c:pt idx="373">
                  <c:v>-20.106461091932438</c:v>
                </c:pt>
                <c:pt idx="374">
                  <c:v>4.0124776590403917</c:v>
                </c:pt>
                <c:pt idx="375">
                  <c:v>31.330799068306227</c:v>
                </c:pt>
                <c:pt idx="376">
                  <c:v>51.805236557632043</c:v>
                </c:pt>
                <c:pt idx="377">
                  <c:v>57.609111315175532</c:v>
                </c:pt>
                <c:pt idx="378">
                  <c:v>48.068011965672895</c:v>
                </c:pt>
                <c:pt idx="379">
                  <c:v>28.976188843468151</c:v>
                </c:pt>
                <c:pt idx="380">
                  <c:v>7.5469826426884055</c:v>
                </c:pt>
                <c:pt idx="381">
                  <c:v>-11.678730376527735</c:v>
                </c:pt>
                <c:pt idx="382">
                  <c:v>-26.556942444284431</c:v>
                </c:pt>
                <c:pt idx="383">
                  <c:v>-34.6346835897075</c:v>
                </c:pt>
                <c:pt idx="384">
                  <c:v>-32.503532919923693</c:v>
                </c:pt>
                <c:pt idx="385">
                  <c:v>-18.653078427083642</c:v>
                </c:pt>
                <c:pt idx="386">
                  <c:v>3.7018518620183691</c:v>
                </c:pt>
                <c:pt idx="387">
                  <c:v>27.833283940605579</c:v>
                </c:pt>
                <c:pt idx="388">
                  <c:v>47.581968873655228</c:v>
                </c:pt>
                <c:pt idx="389">
                  <c:v>59.579995429018439</c:v>
                </c:pt>
                <c:pt idx="390">
                  <c:v>62.147388115844045</c:v>
                </c:pt>
                <c:pt idx="391">
                  <c:v>53.615632589171433</c:v>
                </c:pt>
                <c:pt idx="392">
                  <c:v>32.766203358784395</c:v>
                </c:pt>
                <c:pt idx="393">
                  <c:v>1.3685088017188818</c:v>
                </c:pt>
                <c:pt idx="394">
                  <c:v>-34.088774560958285</c:v>
                </c:pt>
                <c:pt idx="395">
                  <c:v>-64.225913904709202</c:v>
                </c:pt>
                <c:pt idx="396">
                  <c:v>-81.204495585445045</c:v>
                </c:pt>
                <c:pt idx="397">
                  <c:v>-82.080640858150304</c:v>
                </c:pt>
                <c:pt idx="398">
                  <c:v>-68.475752252290491</c:v>
                </c:pt>
                <c:pt idx="399">
                  <c:v>-43.494122604073588</c:v>
                </c:pt>
                <c:pt idx="400">
                  <c:v>-10.006525612270142</c:v>
                </c:pt>
                <c:pt idx="401">
                  <c:v>27.045548871115678</c:v>
                </c:pt>
                <c:pt idx="402">
                  <c:v>58.057683515618706</c:v>
                </c:pt>
                <c:pt idx="403">
                  <c:v>71.779876148414786</c:v>
                </c:pt>
                <c:pt idx="404">
                  <c:v>62.793686577479598</c:v>
                </c:pt>
                <c:pt idx="405">
                  <c:v>35.656467255088863</c:v>
                </c:pt>
                <c:pt idx="406">
                  <c:v>1.2133709752349908</c:v>
                </c:pt>
                <c:pt idx="407">
                  <c:v>-30.867955674692631</c:v>
                </c:pt>
                <c:pt idx="408">
                  <c:v>-56.016916540766793</c:v>
                </c:pt>
                <c:pt idx="409">
                  <c:v>-72.652473453325285</c:v>
                </c:pt>
                <c:pt idx="410">
                  <c:v>-78.341190018929453</c:v>
                </c:pt>
                <c:pt idx="411">
                  <c:v>-69.64263437134457</c:v>
                </c:pt>
                <c:pt idx="412">
                  <c:v>-45.848000559948893</c:v>
                </c:pt>
                <c:pt idx="413">
                  <c:v>-11.926538339250529</c:v>
                </c:pt>
                <c:pt idx="414">
                  <c:v>23.05907319982494</c:v>
                </c:pt>
                <c:pt idx="415">
                  <c:v>50.817057987515525</c:v>
                </c:pt>
                <c:pt idx="416">
                  <c:v>67.393117206923492</c:v>
                </c:pt>
                <c:pt idx="417">
                  <c:v>72.544449798993838</c:v>
                </c:pt>
                <c:pt idx="418">
                  <c:v>66.745665563300648</c:v>
                </c:pt>
                <c:pt idx="419">
                  <c:v>49.94708495897364</c:v>
                </c:pt>
                <c:pt idx="420">
                  <c:v>23.486516259414856</c:v>
                </c:pt>
                <c:pt idx="421">
                  <c:v>-7.575513151638118</c:v>
                </c:pt>
                <c:pt idx="422">
                  <c:v>-35.141599876563589</c:v>
                </c:pt>
                <c:pt idx="423">
                  <c:v>-51.889514113409788</c:v>
                </c:pt>
                <c:pt idx="424">
                  <c:v>-54.74928186818228</c:v>
                </c:pt>
                <c:pt idx="425">
                  <c:v>-44.987141874083676</c:v>
                </c:pt>
                <c:pt idx="426">
                  <c:v>-26.325339024969015</c:v>
                </c:pt>
                <c:pt idx="427">
                  <c:v>-4.8541370661810035</c:v>
                </c:pt>
                <c:pt idx="428">
                  <c:v>10.595222064340412</c:v>
                </c:pt>
                <c:pt idx="429">
                  <c:v>12.127576057834823</c:v>
                </c:pt>
                <c:pt idx="430">
                  <c:v>-1.4309045417383999</c:v>
                </c:pt>
                <c:pt idx="431">
                  <c:v>-23.299038227171138</c:v>
                </c:pt>
                <c:pt idx="432">
                  <c:v>-43.81015650804396</c:v>
                </c:pt>
                <c:pt idx="433">
                  <c:v>-56.692787579552572</c:v>
                </c:pt>
                <c:pt idx="434">
                  <c:v>-60.836314913599857</c:v>
                </c:pt>
                <c:pt idx="435">
                  <c:v>-57.15813292622834</c:v>
                </c:pt>
                <c:pt idx="436">
                  <c:v>-45.238224285484478</c:v>
                </c:pt>
                <c:pt idx="437">
                  <c:v>-23.949113916750136</c:v>
                </c:pt>
                <c:pt idx="438">
                  <c:v>4.6552514463151304</c:v>
                </c:pt>
                <c:pt idx="439">
                  <c:v>33.144557038288369</c:v>
                </c:pt>
                <c:pt idx="440">
                  <c:v>51.982095175658095</c:v>
                </c:pt>
                <c:pt idx="441">
                  <c:v>55.960632129857608</c:v>
                </c:pt>
                <c:pt idx="442">
                  <c:v>47.201571867282652</c:v>
                </c:pt>
                <c:pt idx="443">
                  <c:v>31.727872312210764</c:v>
                </c:pt>
                <c:pt idx="444">
                  <c:v>14.287280673579676</c:v>
                </c:pt>
                <c:pt idx="445">
                  <c:v>-2.595154292430351</c:v>
                </c:pt>
                <c:pt idx="446">
                  <c:v>-15.675402879417426</c:v>
                </c:pt>
                <c:pt idx="447">
                  <c:v>-19.163595081269911</c:v>
                </c:pt>
                <c:pt idx="448">
                  <c:v>-7.5909806963523252</c:v>
                </c:pt>
                <c:pt idx="449">
                  <c:v>16.943631743591183</c:v>
                </c:pt>
                <c:pt idx="450">
                  <c:v>40.322252413350107</c:v>
                </c:pt>
                <c:pt idx="451">
                  <c:v>44.837814061363574</c:v>
                </c:pt>
                <c:pt idx="452">
                  <c:v>25.608726721470287</c:v>
                </c:pt>
                <c:pt idx="453">
                  <c:v>-4.5994224524140463</c:v>
                </c:pt>
                <c:pt idx="454">
                  <c:v>-29.033882781966774</c:v>
                </c:pt>
                <c:pt idx="455">
                  <c:v>-42.56879827256266</c:v>
                </c:pt>
                <c:pt idx="456">
                  <c:v>-51.791614141216996</c:v>
                </c:pt>
                <c:pt idx="457">
                  <c:v>-62.231867779154094</c:v>
                </c:pt>
                <c:pt idx="458">
                  <c:v>-68.818475525734144</c:v>
                </c:pt>
                <c:pt idx="459">
                  <c:v>-59.592267437989548</c:v>
                </c:pt>
                <c:pt idx="460">
                  <c:v>-27.814076122939866</c:v>
                </c:pt>
                <c:pt idx="461">
                  <c:v>20.705828673491105</c:v>
                </c:pt>
                <c:pt idx="462">
                  <c:v>71.53222324748468</c:v>
                </c:pt>
                <c:pt idx="463">
                  <c:v>110.20015513830886</c:v>
                </c:pt>
                <c:pt idx="464">
                  <c:v>127.35964173228334</c:v>
                </c:pt>
                <c:pt idx="465">
                  <c:v>119.81424028598589</c:v>
                </c:pt>
                <c:pt idx="466">
                  <c:v>89.324268878727182</c:v>
                </c:pt>
                <c:pt idx="467">
                  <c:v>40.634672581583679</c:v>
                </c:pt>
                <c:pt idx="468">
                  <c:v>-19.349520726182273</c:v>
                </c:pt>
                <c:pt idx="469">
                  <c:v>-81.142289059560056</c:v>
                </c:pt>
                <c:pt idx="470">
                  <c:v>-133.02647317208741</c:v>
                </c:pt>
                <c:pt idx="471">
                  <c:v>-163.27477358164646</c:v>
                </c:pt>
                <c:pt idx="472">
                  <c:v>-163.29848233812137</c:v>
                </c:pt>
                <c:pt idx="473">
                  <c:v>-130.35675796980314</c:v>
                </c:pt>
                <c:pt idx="474">
                  <c:v>-68.924642798766868</c:v>
                </c:pt>
                <c:pt idx="475">
                  <c:v>10.127591599869668</c:v>
                </c:pt>
                <c:pt idx="476">
                  <c:v>92.515943487773356</c:v>
                </c:pt>
                <c:pt idx="477">
                  <c:v>162.66088444210177</c:v>
                </c:pt>
                <c:pt idx="478">
                  <c:v>203.34924013696966</c:v>
                </c:pt>
                <c:pt idx="479">
                  <c:v>198.96368644800768</c:v>
                </c:pt>
                <c:pt idx="480">
                  <c:v>145.30836135610386</c:v>
                </c:pt>
                <c:pt idx="481">
                  <c:v>56.450151845040772</c:v>
                </c:pt>
                <c:pt idx="482">
                  <c:v>-40.459099583490861</c:v>
                </c:pt>
                <c:pt idx="483">
                  <c:v>-118.42791048550096</c:v>
                </c:pt>
                <c:pt idx="484">
                  <c:v>-161.64523297837454</c:v>
                </c:pt>
                <c:pt idx="485">
                  <c:v>-168.41373742367864</c:v>
                </c:pt>
                <c:pt idx="486">
                  <c:v>-145.79813893843269</c:v>
                </c:pt>
                <c:pt idx="487">
                  <c:v>-100.90539328129384</c:v>
                </c:pt>
                <c:pt idx="488">
                  <c:v>-37.755409240450049</c:v>
                </c:pt>
                <c:pt idx="489">
                  <c:v>37.17283820499415</c:v>
                </c:pt>
                <c:pt idx="490">
                  <c:v>109.14718610883794</c:v>
                </c:pt>
                <c:pt idx="491">
                  <c:v>158.52505687740364</c:v>
                </c:pt>
                <c:pt idx="492">
                  <c:v>171.60826991018104</c:v>
                </c:pt>
                <c:pt idx="493">
                  <c:v>148.5301907816565</c:v>
                </c:pt>
                <c:pt idx="494">
                  <c:v>100.79801199515194</c:v>
                </c:pt>
                <c:pt idx="495">
                  <c:v>41.791697542050045</c:v>
                </c:pt>
                <c:pt idx="496">
                  <c:v>-19.902433762043419</c:v>
                </c:pt>
                <c:pt idx="497">
                  <c:v>-78.567260997112299</c:v>
                </c:pt>
                <c:pt idx="498">
                  <c:v>-125.45779864374376</c:v>
                </c:pt>
                <c:pt idx="499">
                  <c:v>-148.33717942075438</c:v>
                </c:pt>
                <c:pt idx="500">
                  <c:v>-138.38582384371855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7D-4924-B4AC-96E3FC5F5534}"/>
            </c:ext>
          </c:extLst>
        </c:ser>
        <c:ser>
          <c:idx val="1"/>
          <c:order val="1"/>
          <c:tx>
            <c:v>下層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calculation!$B$18:$B$1018</c:f>
              <c:numCache>
                <c:formatCode>0.000_ </c:formatCode>
                <c:ptCount val="1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calculation!$K$18:$K$1018</c:f>
              <c:numCache>
                <c:formatCode>0.000_ </c:formatCode>
                <c:ptCount val="1001"/>
                <c:pt idx="0">
                  <c:v>-5.5256270665170915E-2</c:v>
                </c:pt>
                <c:pt idx="1">
                  <c:v>-0.58468281363556374</c:v>
                </c:pt>
                <c:pt idx="2">
                  <c:v>-1.8021059173442371</c:v>
                </c:pt>
                <c:pt idx="3">
                  <c:v>-2.9957106661752153</c:v>
                </c:pt>
                <c:pt idx="4">
                  <c:v>-3.5385693822890327</c:v>
                </c:pt>
                <c:pt idx="5">
                  <c:v>-3.799507445190681</c:v>
                </c:pt>
                <c:pt idx="6">
                  <c:v>-4.5004367527101978</c:v>
                </c:pt>
                <c:pt idx="7">
                  <c:v>-5.5654136592457082</c:v>
                </c:pt>
                <c:pt idx="8">
                  <c:v>-6.0474265981951092</c:v>
                </c:pt>
                <c:pt idx="9">
                  <c:v>-5.2327825012688347</c:v>
                </c:pt>
                <c:pt idx="10">
                  <c:v>-3.5073195370749626</c:v>
                </c:pt>
                <c:pt idx="11">
                  <c:v>-2.1593671778560495</c:v>
                </c:pt>
                <c:pt idx="12">
                  <c:v>-2.1692362314814009</c:v>
                </c:pt>
                <c:pt idx="13">
                  <c:v>-3.1754785741476805</c:v>
                </c:pt>
                <c:pt idx="14">
                  <c:v>-3.8898548010684131</c:v>
                </c:pt>
                <c:pt idx="15">
                  <c:v>-3.6608195422840177</c:v>
                </c:pt>
                <c:pt idx="16">
                  <c:v>-3.2001930198411315</c:v>
                </c:pt>
                <c:pt idx="17">
                  <c:v>-3.4954847874875368</c:v>
                </c:pt>
                <c:pt idx="18">
                  <c:v>-4.4187872525614544</c:v>
                </c:pt>
                <c:pt idx="19">
                  <c:v>-4.9138680276404312</c:v>
                </c:pt>
                <c:pt idx="20">
                  <c:v>-4.4732165773332948</c:v>
                </c:pt>
                <c:pt idx="21">
                  <c:v>-3.6968732799830564</c:v>
                </c:pt>
                <c:pt idx="22">
                  <c:v>-3.3648483628373835</c:v>
                </c:pt>
                <c:pt idx="23">
                  <c:v>-3.1273496958326996</c:v>
                </c:pt>
                <c:pt idx="24">
                  <c:v>-1.9189285857153413</c:v>
                </c:pt>
                <c:pt idx="25">
                  <c:v>0.48695996423394838</c:v>
                </c:pt>
                <c:pt idx="26">
                  <c:v>2.3135885421490245</c:v>
                </c:pt>
                <c:pt idx="27">
                  <c:v>1.4042140700463226</c:v>
                </c:pt>
                <c:pt idx="28">
                  <c:v>-1.3629182445257397</c:v>
                </c:pt>
                <c:pt idx="29">
                  <c:v>-3.3715849467709944</c:v>
                </c:pt>
                <c:pt idx="30">
                  <c:v>-4.0625633319006775</c:v>
                </c:pt>
                <c:pt idx="31">
                  <c:v>-5.3826623738227894</c:v>
                </c:pt>
                <c:pt idx="32">
                  <c:v>-8.8873988494107028</c:v>
                </c:pt>
                <c:pt idx="33">
                  <c:v>-12.980320970777528</c:v>
                </c:pt>
                <c:pt idx="34">
                  <c:v>-14.745686514973858</c:v>
                </c:pt>
                <c:pt idx="35">
                  <c:v>-13.339918962480525</c:v>
                </c:pt>
                <c:pt idx="36">
                  <c:v>-10.059552774409005</c:v>
                </c:pt>
                <c:pt idx="37">
                  <c:v>-6.3097411894169966</c:v>
                </c:pt>
                <c:pt idx="38">
                  <c:v>-2.1238813544709449</c:v>
                </c:pt>
                <c:pt idx="39">
                  <c:v>3.2180645968046155</c:v>
                </c:pt>
                <c:pt idx="40">
                  <c:v>9.6003886880038358</c:v>
                </c:pt>
                <c:pt idx="41">
                  <c:v>15.266812400454549</c:v>
                </c:pt>
                <c:pt idx="42">
                  <c:v>18.371944255122592</c:v>
                </c:pt>
                <c:pt idx="43">
                  <c:v>19.176616708597873</c:v>
                </c:pt>
                <c:pt idx="44">
                  <c:v>19.117674191096921</c:v>
                </c:pt>
                <c:pt idx="45">
                  <c:v>18.309099407233056</c:v>
                </c:pt>
                <c:pt idx="46">
                  <c:v>15.707355237661025</c:v>
                </c:pt>
                <c:pt idx="47">
                  <c:v>11.034808029776128</c:v>
                </c:pt>
                <c:pt idx="48">
                  <c:v>5.5883564168454676</c:v>
                </c:pt>
                <c:pt idx="49">
                  <c:v>1.8680203979465091</c:v>
                </c:pt>
                <c:pt idx="50">
                  <c:v>1.6447407012038742</c:v>
                </c:pt>
                <c:pt idx="51">
                  <c:v>4.4283621776577853</c:v>
                </c:pt>
                <c:pt idx="52">
                  <c:v>8.7327492936819091</c:v>
                </c:pt>
                <c:pt idx="53">
                  <c:v>13.904874569913769</c:v>
                </c:pt>
                <c:pt idx="54">
                  <c:v>19.740769916512814</c:v>
                </c:pt>
                <c:pt idx="55">
                  <c:v>25.460991245291556</c:v>
                </c:pt>
                <c:pt idx="56">
                  <c:v>29.335112830013898</c:v>
                </c:pt>
                <c:pt idx="57">
                  <c:v>29.720358541781579</c:v>
                </c:pt>
                <c:pt idx="58">
                  <c:v>25.314049635224169</c:v>
                </c:pt>
                <c:pt idx="59">
                  <c:v>13.591474527929332</c:v>
                </c:pt>
                <c:pt idx="60">
                  <c:v>-5.7375270012048141</c:v>
                </c:pt>
                <c:pt idx="61">
                  <c:v>-26.120917095136576</c:v>
                </c:pt>
                <c:pt idx="62">
                  <c:v>-39.365747666162804</c:v>
                </c:pt>
                <c:pt idx="63">
                  <c:v>-43.402954920366994</c:v>
                </c:pt>
                <c:pt idx="64">
                  <c:v>-41.195080573005974</c:v>
                </c:pt>
                <c:pt idx="65">
                  <c:v>-34.792584242847795</c:v>
                </c:pt>
                <c:pt idx="66">
                  <c:v>-22.367459963891655</c:v>
                </c:pt>
                <c:pt idx="67">
                  <c:v>-1.2230297628112812</c:v>
                </c:pt>
                <c:pt idx="68">
                  <c:v>26.974695107550115</c:v>
                </c:pt>
                <c:pt idx="69">
                  <c:v>55.262265673337154</c:v>
                </c:pt>
                <c:pt idx="70">
                  <c:v>75.59139147297455</c:v>
                </c:pt>
                <c:pt idx="71">
                  <c:v>84.378340999175748</c:v>
                </c:pt>
                <c:pt idx="72">
                  <c:v>82.81814394273735</c:v>
                </c:pt>
                <c:pt idx="73">
                  <c:v>72.316325975906324</c:v>
                </c:pt>
                <c:pt idx="74">
                  <c:v>53.834663552502292</c:v>
                </c:pt>
                <c:pt idx="75">
                  <c:v>30.650186588294858</c:v>
                </c:pt>
                <c:pt idx="76">
                  <c:v>8.3241921812147339</c:v>
                </c:pt>
                <c:pt idx="77">
                  <c:v>-8.6793437870625603</c:v>
                </c:pt>
                <c:pt idx="78">
                  <c:v>-18.170649796238365</c:v>
                </c:pt>
                <c:pt idx="79">
                  <c:v>-18.424791606333962</c:v>
                </c:pt>
                <c:pt idx="80">
                  <c:v>-7.8233402054061898</c:v>
                </c:pt>
                <c:pt idx="81">
                  <c:v>9.1361358810824491</c:v>
                </c:pt>
                <c:pt idx="82">
                  <c:v>17.090215748579851</c:v>
                </c:pt>
                <c:pt idx="83">
                  <c:v>6.0133723619474324</c:v>
                </c:pt>
                <c:pt idx="84">
                  <c:v>-13.972617834147592</c:v>
                </c:pt>
                <c:pt idx="85">
                  <c:v>-29.44951052109672</c:v>
                </c:pt>
                <c:pt idx="86">
                  <c:v>-42.154320209808873</c:v>
                </c:pt>
                <c:pt idx="87">
                  <c:v>-62.390536138511848</c:v>
                </c:pt>
                <c:pt idx="88">
                  <c:v>-92.562908709766731</c:v>
                </c:pt>
                <c:pt idx="89">
                  <c:v>-119.85386342278017</c:v>
                </c:pt>
                <c:pt idx="90">
                  <c:v>-126.37082987147105</c:v>
                </c:pt>
                <c:pt idx="91">
                  <c:v>-105.80812498342678</c:v>
                </c:pt>
                <c:pt idx="92">
                  <c:v>-68.275047820493398</c:v>
                </c:pt>
                <c:pt idx="93">
                  <c:v>-30.639752461100386</c:v>
                </c:pt>
                <c:pt idx="94">
                  <c:v>-2.476485699140369</c:v>
                </c:pt>
                <c:pt idx="95">
                  <c:v>18.867847265058494</c:v>
                </c:pt>
                <c:pt idx="96">
                  <c:v>39.803440277198106</c:v>
                </c:pt>
                <c:pt idx="97">
                  <c:v>59.360053856949982</c:v>
                </c:pt>
                <c:pt idx="98">
                  <c:v>68.828497809765508</c:v>
                </c:pt>
                <c:pt idx="99">
                  <c:v>62.059364813448219</c:v>
                </c:pt>
                <c:pt idx="100">
                  <c:v>44.117018217828019</c:v>
                </c:pt>
                <c:pt idx="101">
                  <c:v>28.443842987260801</c:v>
                </c:pt>
                <c:pt idx="102">
                  <c:v>26.000950529566325</c:v>
                </c:pt>
                <c:pt idx="103">
                  <c:v>37.528074182274608</c:v>
                </c:pt>
                <c:pt idx="104">
                  <c:v>55.870144505192158</c:v>
                </c:pt>
                <c:pt idx="105">
                  <c:v>74.885419084282987</c:v>
                </c:pt>
                <c:pt idx="106">
                  <c:v>94.804472040102553</c:v>
                </c:pt>
                <c:pt idx="107">
                  <c:v>115.77318239172139</c:v>
                </c:pt>
                <c:pt idx="108">
                  <c:v>130.96889120584405</c:v>
                </c:pt>
                <c:pt idx="109">
                  <c:v>119.7142253798869</c:v>
                </c:pt>
                <c:pt idx="110">
                  <c:v>64.797245610887998</c:v>
                </c:pt>
                <c:pt idx="111">
                  <c:v>-11.915432494113801</c:v>
                </c:pt>
                <c:pt idx="112">
                  <c:v>-73.685633801542764</c:v>
                </c:pt>
                <c:pt idx="113">
                  <c:v>-111.2683885696714</c:v>
                </c:pt>
                <c:pt idx="114">
                  <c:v>-136.76293947446743</c:v>
                </c:pt>
                <c:pt idx="115">
                  <c:v>-156.30132119965282</c:v>
                </c:pt>
                <c:pt idx="116">
                  <c:v>-155.42880086756065</c:v>
                </c:pt>
                <c:pt idx="117">
                  <c:v>-112.69455075061117</c:v>
                </c:pt>
                <c:pt idx="118">
                  <c:v>-25.861608518443244</c:v>
                </c:pt>
                <c:pt idx="119">
                  <c:v>78.176340837406016</c:v>
                </c:pt>
                <c:pt idx="120">
                  <c:v>162.66902187797808</c:v>
                </c:pt>
                <c:pt idx="121">
                  <c:v>201.87185449838708</c:v>
                </c:pt>
                <c:pt idx="122">
                  <c:v>180.33480138789503</c:v>
                </c:pt>
                <c:pt idx="123">
                  <c:v>111.29590515601097</c:v>
                </c:pt>
                <c:pt idx="124">
                  <c:v>33.197057110098804</c:v>
                </c:pt>
                <c:pt idx="125">
                  <c:v>-36.612949526082055</c:v>
                </c:pt>
                <c:pt idx="126">
                  <c:v>-106.65712585512934</c:v>
                </c:pt>
                <c:pt idx="127">
                  <c:v>-177.84582575540782</c:v>
                </c:pt>
                <c:pt idx="128">
                  <c:v>-229.76369811971392</c:v>
                </c:pt>
                <c:pt idx="129">
                  <c:v>-238.58588906895375</c:v>
                </c:pt>
                <c:pt idx="130">
                  <c:v>-191.01459248187714</c:v>
                </c:pt>
                <c:pt idx="131">
                  <c:v>-95.600726943787819</c:v>
                </c:pt>
                <c:pt idx="132">
                  <c:v>11.540356452835333</c:v>
                </c:pt>
                <c:pt idx="133">
                  <c:v>91.073488035364363</c:v>
                </c:pt>
                <c:pt idx="134">
                  <c:v>127.75334014224163</c:v>
                </c:pt>
                <c:pt idx="135">
                  <c:v>131.05097114067337</c:v>
                </c:pt>
                <c:pt idx="136">
                  <c:v>115.02370487493512</c:v>
                </c:pt>
                <c:pt idx="137">
                  <c:v>81.834597935299115</c:v>
                </c:pt>
                <c:pt idx="138">
                  <c:v>26.329172095346955</c:v>
                </c:pt>
                <c:pt idx="139">
                  <c:v>-46.603466048154431</c:v>
                </c:pt>
                <c:pt idx="140">
                  <c:v>-116.094001345552</c:v>
                </c:pt>
                <c:pt idx="141">
                  <c:v>-157.58650761342273</c:v>
                </c:pt>
                <c:pt idx="142">
                  <c:v>-158.93213227263115</c:v>
                </c:pt>
                <c:pt idx="143">
                  <c:v>-126.11512730690488</c:v>
                </c:pt>
                <c:pt idx="144">
                  <c:v>-74.298614763323243</c:v>
                </c:pt>
                <c:pt idx="145">
                  <c:v>-16.962005665310731</c:v>
                </c:pt>
                <c:pt idx="146">
                  <c:v>37.688560831372278</c:v>
                </c:pt>
                <c:pt idx="147">
                  <c:v>84.351662534764188</c:v>
                </c:pt>
                <c:pt idx="148">
                  <c:v>116.10168823399614</c:v>
                </c:pt>
                <c:pt idx="149">
                  <c:v>124.49876422052395</c:v>
                </c:pt>
                <c:pt idx="150">
                  <c:v>105.4659452848305</c:v>
                </c:pt>
                <c:pt idx="151">
                  <c:v>60.849550107527079</c:v>
                </c:pt>
                <c:pt idx="152">
                  <c:v>-0.48398208773369689</c:v>
                </c:pt>
                <c:pt idx="153">
                  <c:v>-58.833382433588362</c:v>
                </c:pt>
                <c:pt idx="154">
                  <c:v>-95.199102592753803</c:v>
                </c:pt>
                <c:pt idx="155">
                  <c:v>-104.82736517167849</c:v>
                </c:pt>
                <c:pt idx="156">
                  <c:v>-93.164570144433981</c:v>
                </c:pt>
                <c:pt idx="157">
                  <c:v>-65.090069875515866</c:v>
                </c:pt>
                <c:pt idx="158">
                  <c:v>-20.644886371419588</c:v>
                </c:pt>
                <c:pt idx="159">
                  <c:v>38.970062010973948</c:v>
                </c:pt>
                <c:pt idx="160">
                  <c:v>98.455285956333313</c:v>
                </c:pt>
                <c:pt idx="161">
                  <c:v>134.91095059639636</c:v>
                </c:pt>
                <c:pt idx="162">
                  <c:v>141.15063213476111</c:v>
                </c:pt>
                <c:pt idx="163">
                  <c:v>124.08349802144355</c:v>
                </c:pt>
                <c:pt idx="164">
                  <c:v>92.049640312470217</c:v>
                </c:pt>
                <c:pt idx="165">
                  <c:v>50.631503194257981</c:v>
                </c:pt>
                <c:pt idx="166">
                  <c:v>5.6649297544909132</c:v>
                </c:pt>
                <c:pt idx="167">
                  <c:v>-43.978714035810754</c:v>
                </c:pt>
                <c:pt idx="168">
                  <c:v>-98.679334634960384</c:v>
                </c:pt>
                <c:pt idx="169">
                  <c:v>-132.73432904025873</c:v>
                </c:pt>
                <c:pt idx="170">
                  <c:v>-120.37798151095721</c:v>
                </c:pt>
                <c:pt idx="171">
                  <c:v>-70.324294723133889</c:v>
                </c:pt>
                <c:pt idx="172">
                  <c:v>-12.454989832756816</c:v>
                </c:pt>
                <c:pt idx="173">
                  <c:v>23.845913520573632</c:v>
                </c:pt>
                <c:pt idx="174">
                  <c:v>30.413770986190102</c:v>
                </c:pt>
                <c:pt idx="175">
                  <c:v>30.915655940708795</c:v>
                </c:pt>
                <c:pt idx="176">
                  <c:v>45.348723425365911</c:v>
                </c:pt>
                <c:pt idx="177">
                  <c:v>59.126281866310634</c:v>
                </c:pt>
                <c:pt idx="178">
                  <c:v>43.124290977188991</c:v>
                </c:pt>
                <c:pt idx="179">
                  <c:v>-9.059847691217449</c:v>
                </c:pt>
                <c:pt idx="180">
                  <c:v>-69.606282000770818</c:v>
                </c:pt>
                <c:pt idx="181">
                  <c:v>-104.22550012228302</c:v>
                </c:pt>
                <c:pt idx="182">
                  <c:v>-100.97594305684609</c:v>
                </c:pt>
                <c:pt idx="183">
                  <c:v>-73.120411076707299</c:v>
                </c:pt>
                <c:pt idx="184">
                  <c:v>-42.811329488706143</c:v>
                </c:pt>
                <c:pt idx="185">
                  <c:v>-18.745306478795175</c:v>
                </c:pt>
                <c:pt idx="186">
                  <c:v>7.9788000703697914</c:v>
                </c:pt>
                <c:pt idx="187">
                  <c:v>46.30058247864136</c:v>
                </c:pt>
                <c:pt idx="188">
                  <c:v>88.034090577421608</c:v>
                </c:pt>
                <c:pt idx="189">
                  <c:v>109.97900298827069</c:v>
                </c:pt>
                <c:pt idx="190">
                  <c:v>95.161986095029661</c:v>
                </c:pt>
                <c:pt idx="191">
                  <c:v>50.73878240850825</c:v>
                </c:pt>
                <c:pt idx="192">
                  <c:v>2.275828833961592</c:v>
                </c:pt>
                <c:pt idx="193">
                  <c:v>-29.958592067288311</c:v>
                </c:pt>
                <c:pt idx="194">
                  <c:v>-45.952589593308645</c:v>
                </c:pt>
                <c:pt idx="195">
                  <c:v>-55.815640106522665</c:v>
                </c:pt>
                <c:pt idx="196">
                  <c:v>-60.729550369685853</c:v>
                </c:pt>
                <c:pt idx="197">
                  <c:v>-48.454889543933653</c:v>
                </c:pt>
                <c:pt idx="198">
                  <c:v>-7.966503785295707</c:v>
                </c:pt>
                <c:pt idx="199">
                  <c:v>48.727858213625865</c:v>
                </c:pt>
                <c:pt idx="200">
                  <c:v>92.027982900109862</c:v>
                </c:pt>
                <c:pt idx="201">
                  <c:v>107.20454515696277</c:v>
                </c:pt>
                <c:pt idx="202">
                  <c:v>101.53691902681747</c:v>
                </c:pt>
                <c:pt idx="203">
                  <c:v>83.571654878395435</c:v>
                </c:pt>
                <c:pt idx="204">
                  <c:v>52.706414348532675</c:v>
                </c:pt>
                <c:pt idx="205">
                  <c:v>8.4338968492138413</c:v>
                </c:pt>
                <c:pt idx="206">
                  <c:v>-41.267402730005735</c:v>
                </c:pt>
                <c:pt idx="207">
                  <c:v>-81.255238834164288</c:v>
                </c:pt>
                <c:pt idx="208">
                  <c:v>-96.730926806405108</c:v>
                </c:pt>
                <c:pt idx="209">
                  <c:v>-82.085110075734434</c:v>
                </c:pt>
                <c:pt idx="210">
                  <c:v>-43.132693530015928</c:v>
                </c:pt>
                <c:pt idx="211">
                  <c:v>8.6548216192083203</c:v>
                </c:pt>
                <c:pt idx="212">
                  <c:v>63.288534955796209</c:v>
                </c:pt>
                <c:pt idx="213">
                  <c:v>114.21974784844303</c:v>
                </c:pt>
                <c:pt idx="214">
                  <c:v>154.32163642182005</c:v>
                </c:pt>
                <c:pt idx="215">
                  <c:v>174.22862639235868</c:v>
                </c:pt>
                <c:pt idx="216">
                  <c:v>166.6485300817055</c:v>
                </c:pt>
                <c:pt idx="217">
                  <c:v>129.70495515432987</c:v>
                </c:pt>
                <c:pt idx="218">
                  <c:v>62.114237565798881</c:v>
                </c:pt>
                <c:pt idx="219">
                  <c:v>-24.01250386840395</c:v>
                </c:pt>
                <c:pt idx="220">
                  <c:v>-96.09952280341102</c:v>
                </c:pt>
                <c:pt idx="221">
                  <c:v>-133.73932198814322</c:v>
                </c:pt>
                <c:pt idx="222">
                  <c:v>-146.30161535143407</c:v>
                </c:pt>
                <c:pt idx="223">
                  <c:v>-151.32312652784162</c:v>
                </c:pt>
                <c:pt idx="224">
                  <c:v>-149.58310595477434</c:v>
                </c:pt>
                <c:pt idx="225">
                  <c:v>-124.12804513453767</c:v>
                </c:pt>
                <c:pt idx="226">
                  <c:v>-64.457291293883287</c:v>
                </c:pt>
                <c:pt idx="227">
                  <c:v>11.225786730090022</c:v>
                </c:pt>
                <c:pt idx="228">
                  <c:v>67.720363624771664</c:v>
                </c:pt>
                <c:pt idx="229">
                  <c:v>84.908872649751714</c:v>
                </c:pt>
                <c:pt idx="230">
                  <c:v>73.022805437102491</c:v>
                </c:pt>
                <c:pt idx="231">
                  <c:v>57.06862557330637</c:v>
                </c:pt>
                <c:pt idx="232">
                  <c:v>50.425047658240423</c:v>
                </c:pt>
                <c:pt idx="233">
                  <c:v>45.871646141650039</c:v>
                </c:pt>
                <c:pt idx="234">
                  <c:v>22.693843217672327</c:v>
                </c:pt>
                <c:pt idx="235">
                  <c:v>-25.127570452272057</c:v>
                </c:pt>
                <c:pt idx="236">
                  <c:v>-66.3966408879851</c:v>
                </c:pt>
                <c:pt idx="237">
                  <c:v>-66.680710414537657</c:v>
                </c:pt>
                <c:pt idx="238">
                  <c:v>-28.386804292415263</c:v>
                </c:pt>
                <c:pt idx="239">
                  <c:v>17.329073388280719</c:v>
                </c:pt>
                <c:pt idx="240">
                  <c:v>45.630008383561062</c:v>
                </c:pt>
                <c:pt idx="241">
                  <c:v>61.737939174459939</c:v>
                </c:pt>
                <c:pt idx="242">
                  <c:v>83.834912717764425</c:v>
                </c:pt>
                <c:pt idx="243">
                  <c:v>102.29553274797732</c:v>
                </c:pt>
                <c:pt idx="244">
                  <c:v>93.08872621467431</c:v>
                </c:pt>
                <c:pt idx="245">
                  <c:v>55.862932657118407</c:v>
                </c:pt>
                <c:pt idx="246">
                  <c:v>5.0561273949770538</c:v>
                </c:pt>
                <c:pt idx="247">
                  <c:v>-45.799074953769832</c:v>
                </c:pt>
                <c:pt idx="248">
                  <c:v>-91.5937211306981</c:v>
                </c:pt>
                <c:pt idx="249">
                  <c:v>-135.01058965375259</c:v>
                </c:pt>
                <c:pt idx="250">
                  <c:v>-166.74882199716831</c:v>
                </c:pt>
                <c:pt idx="251">
                  <c:v>-166.59795387058676</c:v>
                </c:pt>
                <c:pt idx="252">
                  <c:v>-128.15305210405162</c:v>
                </c:pt>
                <c:pt idx="253">
                  <c:v>-66.620402991648234</c:v>
                </c:pt>
                <c:pt idx="254">
                  <c:v>-5.7652086806983327</c:v>
                </c:pt>
                <c:pt idx="255">
                  <c:v>40.106190922036404</c:v>
                </c:pt>
                <c:pt idx="256">
                  <c:v>70.165487995305</c:v>
                </c:pt>
                <c:pt idx="257">
                  <c:v>84.539262835093041</c:v>
                </c:pt>
                <c:pt idx="258">
                  <c:v>78.624320446422047</c:v>
                </c:pt>
                <c:pt idx="259">
                  <c:v>49.737698360873232</c:v>
                </c:pt>
                <c:pt idx="260">
                  <c:v>1.0038286754195695</c:v>
                </c:pt>
                <c:pt idx="261">
                  <c:v>-55.982671752364055</c:v>
                </c:pt>
                <c:pt idx="262">
                  <c:v>-103.82989720922824</c:v>
                </c:pt>
                <c:pt idx="263">
                  <c:v>-127.56655315303831</c:v>
                </c:pt>
                <c:pt idx="264">
                  <c:v>-125.29965007296283</c:v>
                </c:pt>
                <c:pt idx="265">
                  <c:v>-109.28412322008549</c:v>
                </c:pt>
                <c:pt idx="266">
                  <c:v>-83.217494110168531</c:v>
                </c:pt>
                <c:pt idx="267">
                  <c:v>-39.981194082440197</c:v>
                </c:pt>
                <c:pt idx="268">
                  <c:v>16.898748268687267</c:v>
                </c:pt>
                <c:pt idx="269">
                  <c:v>69.801924288145116</c:v>
                </c:pt>
                <c:pt idx="270">
                  <c:v>99.760953091358388</c:v>
                </c:pt>
                <c:pt idx="271">
                  <c:v>101.12920426165203</c:v>
                </c:pt>
                <c:pt idx="272">
                  <c:v>83.30488002811741</c:v>
                </c:pt>
                <c:pt idx="273">
                  <c:v>57.14900171394104</c:v>
                </c:pt>
                <c:pt idx="274">
                  <c:v>25.458651556011283</c:v>
                </c:pt>
                <c:pt idx="275">
                  <c:v>-11.873193747125661</c:v>
                </c:pt>
                <c:pt idx="276">
                  <c:v>-48.322532709777377</c:v>
                </c:pt>
                <c:pt idx="277">
                  <c:v>-71.11185026277586</c:v>
                </c:pt>
                <c:pt idx="278">
                  <c:v>-70.797216503154374</c:v>
                </c:pt>
                <c:pt idx="279">
                  <c:v>-47.377379206273972</c:v>
                </c:pt>
                <c:pt idx="280">
                  <c:v>-8.5943184052306734</c:v>
                </c:pt>
                <c:pt idx="281">
                  <c:v>36.36854179454749</c:v>
                </c:pt>
                <c:pt idx="282">
                  <c:v>81.119597858291229</c:v>
                </c:pt>
                <c:pt idx="283">
                  <c:v>117.99104629900859</c:v>
                </c:pt>
                <c:pt idx="284">
                  <c:v>135.26229292849933</c:v>
                </c:pt>
                <c:pt idx="285">
                  <c:v>125.2763603129446</c:v>
                </c:pt>
                <c:pt idx="286">
                  <c:v>91.989262866176077</c:v>
                </c:pt>
                <c:pt idx="287">
                  <c:v>46.619457266928116</c:v>
                </c:pt>
                <c:pt idx="288">
                  <c:v>-1.6112205639650838</c:v>
                </c:pt>
                <c:pt idx="289">
                  <c:v>-48.229623145168404</c:v>
                </c:pt>
                <c:pt idx="290">
                  <c:v>-89.010320505470688</c:v>
                </c:pt>
                <c:pt idx="291">
                  <c:v>-114.07141912359904</c:v>
                </c:pt>
                <c:pt idx="292">
                  <c:v>-111.19720945481036</c:v>
                </c:pt>
                <c:pt idx="293">
                  <c:v>-78.298572633766256</c:v>
                </c:pt>
                <c:pt idx="294">
                  <c:v>-28.21822308578059</c:v>
                </c:pt>
                <c:pt idx="295">
                  <c:v>21.311425175105914</c:v>
                </c:pt>
                <c:pt idx="296">
                  <c:v>59.247748083434331</c:v>
                </c:pt>
                <c:pt idx="297">
                  <c:v>83.668370652340585</c:v>
                </c:pt>
                <c:pt idx="298">
                  <c:v>95.988163893872979</c:v>
                </c:pt>
                <c:pt idx="299">
                  <c:v>94.447549336122236</c:v>
                </c:pt>
                <c:pt idx="300">
                  <c:v>73.291027827583477</c:v>
                </c:pt>
                <c:pt idx="301">
                  <c:v>30.521303404626707</c:v>
                </c:pt>
                <c:pt idx="302">
                  <c:v>-23.963086057049424</c:v>
                </c:pt>
                <c:pt idx="303">
                  <c:v>-70.242621139031215</c:v>
                </c:pt>
                <c:pt idx="304">
                  <c:v>-91.288703230154326</c:v>
                </c:pt>
                <c:pt idx="305">
                  <c:v>-86.187700664268789</c:v>
                </c:pt>
                <c:pt idx="306">
                  <c:v>-68.052683003972319</c:v>
                </c:pt>
                <c:pt idx="307">
                  <c:v>-46.914943080470394</c:v>
                </c:pt>
                <c:pt idx="308">
                  <c:v>-19.095435493123247</c:v>
                </c:pt>
                <c:pt idx="309">
                  <c:v>21.471648475128621</c:v>
                </c:pt>
                <c:pt idx="310">
                  <c:v>68.057992185214005</c:v>
                </c:pt>
                <c:pt idx="311">
                  <c:v>102.12813005924832</c:v>
                </c:pt>
                <c:pt idx="312">
                  <c:v>106.42365417890096</c:v>
                </c:pt>
                <c:pt idx="313">
                  <c:v>78.979006493101465</c:v>
                </c:pt>
                <c:pt idx="314">
                  <c:v>35.580792426335783</c:v>
                </c:pt>
                <c:pt idx="315">
                  <c:v>-4.4825152384857843</c:v>
                </c:pt>
                <c:pt idx="316">
                  <c:v>-33.836334863263588</c:v>
                </c:pt>
                <c:pt idx="317">
                  <c:v>-57.307823754345222</c:v>
                </c:pt>
                <c:pt idx="318">
                  <c:v>-78.723614617108879</c:v>
                </c:pt>
                <c:pt idx="319">
                  <c:v>-90.152803718350995</c:v>
                </c:pt>
                <c:pt idx="320">
                  <c:v>-77.891702156458095</c:v>
                </c:pt>
                <c:pt idx="321">
                  <c:v>-38.922481201166484</c:v>
                </c:pt>
                <c:pt idx="322">
                  <c:v>12.535923480770839</c:v>
                </c:pt>
                <c:pt idx="323">
                  <c:v>54.732032895203105</c:v>
                </c:pt>
                <c:pt idx="324">
                  <c:v>73.836402939394404</c:v>
                </c:pt>
                <c:pt idx="325">
                  <c:v>71.568284922930815</c:v>
                </c:pt>
                <c:pt idx="326">
                  <c:v>58.945472839659871</c:v>
                </c:pt>
                <c:pt idx="327">
                  <c:v>42.010347398920246</c:v>
                </c:pt>
                <c:pt idx="328">
                  <c:v>16.590983769972738</c:v>
                </c:pt>
                <c:pt idx="329">
                  <c:v>-20.795373370489056</c:v>
                </c:pt>
                <c:pt idx="330">
                  <c:v>-61.503751393914946</c:v>
                </c:pt>
                <c:pt idx="331">
                  <c:v>-87.121256585002257</c:v>
                </c:pt>
                <c:pt idx="332">
                  <c:v>-85.850719198332882</c:v>
                </c:pt>
                <c:pt idx="333">
                  <c:v>-62.29329656390054</c:v>
                </c:pt>
                <c:pt idx="334">
                  <c:v>-29.021896475248493</c:v>
                </c:pt>
                <c:pt idx="335">
                  <c:v>3.7889313755620284</c:v>
                </c:pt>
                <c:pt idx="336">
                  <c:v>32.120114544854225</c:v>
                </c:pt>
                <c:pt idx="337">
                  <c:v>55.532740884207797</c:v>
                </c:pt>
                <c:pt idx="338">
                  <c:v>71.365260662988234</c:v>
                </c:pt>
                <c:pt idx="339">
                  <c:v>73.33934866608142</c:v>
                </c:pt>
                <c:pt idx="340">
                  <c:v>57.119918904404727</c:v>
                </c:pt>
                <c:pt idx="341">
                  <c:v>26.465513082187179</c:v>
                </c:pt>
                <c:pt idx="342">
                  <c:v>-6.6051999145515587</c:v>
                </c:pt>
                <c:pt idx="343">
                  <c:v>-29.718536174991502</c:v>
                </c:pt>
                <c:pt idx="344">
                  <c:v>-41.106275508551775</c:v>
                </c:pt>
                <c:pt idx="345">
                  <c:v>-47.265704660377807</c:v>
                </c:pt>
                <c:pt idx="346">
                  <c:v>-48.397444561593723</c:v>
                </c:pt>
                <c:pt idx="347">
                  <c:v>-36.925010222645447</c:v>
                </c:pt>
                <c:pt idx="348">
                  <c:v>-10.295903605479758</c:v>
                </c:pt>
                <c:pt idx="349">
                  <c:v>21.749229985500765</c:v>
                </c:pt>
                <c:pt idx="350">
                  <c:v>43.096021291233988</c:v>
                </c:pt>
                <c:pt idx="351">
                  <c:v>44.95243952979213</c:v>
                </c:pt>
                <c:pt idx="352">
                  <c:v>32.937540470481991</c:v>
                </c:pt>
                <c:pt idx="353">
                  <c:v>19.333319655156288</c:v>
                </c:pt>
                <c:pt idx="354">
                  <c:v>9.2716328727297981</c:v>
                </c:pt>
                <c:pt idx="355">
                  <c:v>-2.2064819073392163</c:v>
                </c:pt>
                <c:pt idx="356">
                  <c:v>-19.561538659899384</c:v>
                </c:pt>
                <c:pt idx="357">
                  <c:v>-37.425137396256915</c:v>
                </c:pt>
                <c:pt idx="358">
                  <c:v>-44.972794489541883</c:v>
                </c:pt>
                <c:pt idx="359">
                  <c:v>-37.166753615676498</c:v>
                </c:pt>
                <c:pt idx="360">
                  <c:v>-18.165671260955527</c:v>
                </c:pt>
                <c:pt idx="361">
                  <c:v>3.5273125815677426</c:v>
                </c:pt>
                <c:pt idx="362">
                  <c:v>19.998568829670926</c:v>
                </c:pt>
                <c:pt idx="363">
                  <c:v>27.858429326675655</c:v>
                </c:pt>
                <c:pt idx="364">
                  <c:v>29.501637645297485</c:v>
                </c:pt>
                <c:pt idx="365">
                  <c:v>28.232740014771984</c:v>
                </c:pt>
                <c:pt idx="366">
                  <c:v>23.758001795113401</c:v>
                </c:pt>
                <c:pt idx="367">
                  <c:v>13.998872718272297</c:v>
                </c:pt>
                <c:pt idx="368">
                  <c:v>-0.64333461143986437</c:v>
                </c:pt>
                <c:pt idx="369">
                  <c:v>-16.182939112718493</c:v>
                </c:pt>
                <c:pt idx="370">
                  <c:v>-26.870855173852529</c:v>
                </c:pt>
                <c:pt idx="371">
                  <c:v>-27.696921654268714</c:v>
                </c:pt>
                <c:pt idx="372">
                  <c:v>-17.541621238779495</c:v>
                </c:pt>
                <c:pt idx="373">
                  <c:v>-1.2130449411749904</c:v>
                </c:pt>
                <c:pt idx="374">
                  <c:v>13.015646985039005</c:v>
                </c:pt>
                <c:pt idx="375">
                  <c:v>20.694900759619038</c:v>
                </c:pt>
                <c:pt idx="376">
                  <c:v>24.513248666635686</c:v>
                </c:pt>
                <c:pt idx="377">
                  <c:v>28.167802797377238</c:v>
                </c:pt>
                <c:pt idx="378">
                  <c:v>30.343902892199608</c:v>
                </c:pt>
                <c:pt idx="379">
                  <c:v>25.804338888603411</c:v>
                </c:pt>
                <c:pt idx="380">
                  <c:v>12.279512598097213</c:v>
                </c:pt>
                <c:pt idx="381">
                  <c:v>-4.9384073485349766</c:v>
                </c:pt>
                <c:pt idx="382">
                  <c:v>-16.651262931608613</c:v>
                </c:pt>
                <c:pt idx="383">
                  <c:v>-17.574451152867773</c:v>
                </c:pt>
                <c:pt idx="384">
                  <c:v>-10.493204398011875</c:v>
                </c:pt>
                <c:pt idx="385">
                  <c:v>-1.6034960280172879</c:v>
                </c:pt>
                <c:pt idx="386">
                  <c:v>7.3563102249621259</c:v>
                </c:pt>
                <c:pt idx="387">
                  <c:v>19.551286178523608</c:v>
                </c:pt>
                <c:pt idx="388">
                  <c:v>34.131579893539339</c:v>
                </c:pt>
                <c:pt idx="389">
                  <c:v>44.26671222717674</c:v>
                </c:pt>
                <c:pt idx="390">
                  <c:v>44.118554204954769</c:v>
                </c:pt>
                <c:pt idx="391">
                  <c:v>32.038939553257045</c:v>
                </c:pt>
                <c:pt idx="392">
                  <c:v>12.246797679366463</c:v>
                </c:pt>
                <c:pt idx="393">
                  <c:v>-8.32375981383084</c:v>
                </c:pt>
                <c:pt idx="394">
                  <c:v>-26.025246303383909</c:v>
                </c:pt>
                <c:pt idx="395">
                  <c:v>-40.737836974300009</c:v>
                </c:pt>
                <c:pt idx="396">
                  <c:v>-52.045688454448616</c:v>
                </c:pt>
                <c:pt idx="397">
                  <c:v>-56.831111942046007</c:v>
                </c:pt>
                <c:pt idx="398">
                  <c:v>-49.835617745532623</c:v>
                </c:pt>
                <c:pt idx="399">
                  <c:v>-28.470183635289963</c:v>
                </c:pt>
                <c:pt idx="400">
                  <c:v>-0.46724665873091809</c:v>
                </c:pt>
                <c:pt idx="401">
                  <c:v>20.337811971324761</c:v>
                </c:pt>
                <c:pt idx="402">
                  <c:v>28.243896931434858</c:v>
                </c:pt>
                <c:pt idx="403">
                  <c:v>28.894538854807642</c:v>
                </c:pt>
                <c:pt idx="404">
                  <c:v>27.846735339215861</c:v>
                </c:pt>
                <c:pt idx="405">
                  <c:v>22.466460349506626</c:v>
                </c:pt>
                <c:pt idx="406">
                  <c:v>7.0235692434214592</c:v>
                </c:pt>
                <c:pt idx="407">
                  <c:v>-17.920963893313136</c:v>
                </c:pt>
                <c:pt idx="408">
                  <c:v>-42.751214466311716</c:v>
                </c:pt>
                <c:pt idx="409">
                  <c:v>-55.994915170703301</c:v>
                </c:pt>
                <c:pt idx="410">
                  <c:v>-53.823406456910028</c:v>
                </c:pt>
                <c:pt idx="411">
                  <c:v>-41.362807104944693</c:v>
                </c:pt>
                <c:pt idx="412">
                  <c:v>-25.575490604423258</c:v>
                </c:pt>
                <c:pt idx="413">
                  <c:v>-9.0020668778667829</c:v>
                </c:pt>
                <c:pt idx="414">
                  <c:v>9.6589732824189873</c:v>
                </c:pt>
                <c:pt idx="415">
                  <c:v>30.407888784751222</c:v>
                </c:pt>
                <c:pt idx="416">
                  <c:v>48.057301535784141</c:v>
                </c:pt>
                <c:pt idx="417">
                  <c:v>54.984306004973284</c:v>
                </c:pt>
                <c:pt idx="418">
                  <c:v>48.087712469457045</c:v>
                </c:pt>
                <c:pt idx="419">
                  <c:v>31.619419556647919</c:v>
                </c:pt>
                <c:pt idx="420">
                  <c:v>13.018009234659671</c:v>
                </c:pt>
                <c:pt idx="421">
                  <c:v>-2.8411329968225214</c:v>
                </c:pt>
                <c:pt idx="422">
                  <c:v>-15.814677742087444</c:v>
                </c:pt>
                <c:pt idx="423">
                  <c:v>-26.59276297317264</c:v>
                </c:pt>
                <c:pt idx="424">
                  <c:v>-32.560335463648968</c:v>
                </c:pt>
                <c:pt idx="425">
                  <c:v>-28.965733238520389</c:v>
                </c:pt>
                <c:pt idx="426">
                  <c:v>-18.77907997910059</c:v>
                </c:pt>
                <c:pt idx="427">
                  <c:v>-13.171490037602659</c:v>
                </c:pt>
                <c:pt idx="428">
                  <c:v>-14.934609890486463</c:v>
                </c:pt>
                <c:pt idx="429">
                  <c:v>-17.683610408187754</c:v>
                </c:pt>
                <c:pt idx="430">
                  <c:v>-18.327039295605701</c:v>
                </c:pt>
                <c:pt idx="431">
                  <c:v>-20.53663635961226</c:v>
                </c:pt>
                <c:pt idx="432">
                  <c:v>-28.734805699833412</c:v>
                </c:pt>
                <c:pt idx="433">
                  <c:v>-40.92297575729026</c:v>
                </c:pt>
                <c:pt idx="434">
                  <c:v>-48.699533882166783</c:v>
                </c:pt>
                <c:pt idx="435">
                  <c:v>-44.531518768845466</c:v>
                </c:pt>
                <c:pt idx="436">
                  <c:v>-28.459160385191961</c:v>
                </c:pt>
                <c:pt idx="437">
                  <c:v>-8.1951259351502177</c:v>
                </c:pt>
                <c:pt idx="438">
                  <c:v>7.4701307505847261</c:v>
                </c:pt>
                <c:pt idx="439">
                  <c:v>16.421053459129453</c:v>
                </c:pt>
                <c:pt idx="440">
                  <c:v>23.499262114413089</c:v>
                </c:pt>
                <c:pt idx="441">
                  <c:v>31.827941881650638</c:v>
                </c:pt>
                <c:pt idx="442">
                  <c:v>36.123897504168653</c:v>
                </c:pt>
                <c:pt idx="443">
                  <c:v>29.57808939104676</c:v>
                </c:pt>
                <c:pt idx="444">
                  <c:v>14.641521555090822</c:v>
                </c:pt>
                <c:pt idx="445">
                  <c:v>1.5202216980127616</c:v>
                </c:pt>
                <c:pt idx="446">
                  <c:v>-1.2619235246527367</c:v>
                </c:pt>
                <c:pt idx="447">
                  <c:v>7.9910280689445656</c:v>
                </c:pt>
                <c:pt idx="448">
                  <c:v>21.619025741667919</c:v>
                </c:pt>
                <c:pt idx="449">
                  <c:v>21.550300885630591</c:v>
                </c:pt>
                <c:pt idx="450">
                  <c:v>4.9796684186674529</c:v>
                </c:pt>
                <c:pt idx="451">
                  <c:v>-5.6333641041684057</c:v>
                </c:pt>
                <c:pt idx="452">
                  <c:v>1.6874023529167452</c:v>
                </c:pt>
                <c:pt idx="453">
                  <c:v>9.6973050661891733</c:v>
                </c:pt>
                <c:pt idx="454">
                  <c:v>-3.4821831989651102</c:v>
                </c:pt>
                <c:pt idx="455">
                  <c:v>-34.2982576233873</c:v>
                </c:pt>
                <c:pt idx="456">
                  <c:v>-59.567668803796579</c:v>
                </c:pt>
                <c:pt idx="457">
                  <c:v>-61.762841195253564</c:v>
                </c:pt>
                <c:pt idx="458">
                  <c:v>-42.060480633886122</c:v>
                </c:pt>
                <c:pt idx="459">
                  <c:v>-15.455774528932197</c:v>
                </c:pt>
                <c:pt idx="460">
                  <c:v>6.2762014845655472</c:v>
                </c:pt>
                <c:pt idx="461">
                  <c:v>26.42081522333762</c:v>
                </c:pt>
                <c:pt idx="462">
                  <c:v>50.585752771692725</c:v>
                </c:pt>
                <c:pt idx="463">
                  <c:v>72.565793873627584</c:v>
                </c:pt>
                <c:pt idx="464">
                  <c:v>83.940588885029058</c:v>
                </c:pt>
                <c:pt idx="465">
                  <c:v>79.958643875021025</c:v>
                </c:pt>
                <c:pt idx="466">
                  <c:v>57.545507636154824</c:v>
                </c:pt>
                <c:pt idx="467">
                  <c:v>19.575835576068748</c:v>
                </c:pt>
                <c:pt idx="468">
                  <c:v>-25.099983461917187</c:v>
                </c:pt>
                <c:pt idx="469">
                  <c:v>-66.590567818438871</c:v>
                </c:pt>
                <c:pt idx="470">
                  <c:v>-97.260096782214163</c:v>
                </c:pt>
                <c:pt idx="471">
                  <c:v>-111.36321846979929</c:v>
                </c:pt>
                <c:pt idx="472">
                  <c:v>-105.13368724608299</c:v>
                </c:pt>
                <c:pt idx="473">
                  <c:v>-78.773489221457851</c:v>
                </c:pt>
                <c:pt idx="474">
                  <c:v>-36.087531692315352</c:v>
                </c:pt>
                <c:pt idx="475">
                  <c:v>17.693325071707811</c:v>
                </c:pt>
                <c:pt idx="476">
                  <c:v>75.17362477560367</c:v>
                </c:pt>
                <c:pt idx="477">
                  <c:v>117.04433173488395</c:v>
                </c:pt>
                <c:pt idx="478">
                  <c:v>125.63600319134295</c:v>
                </c:pt>
                <c:pt idx="479">
                  <c:v>107.22195472708918</c:v>
                </c:pt>
                <c:pt idx="480">
                  <c:v>76.544406099602966</c:v>
                </c:pt>
                <c:pt idx="481">
                  <c:v>38.673590732710089</c:v>
                </c:pt>
                <c:pt idx="482">
                  <c:v>-6.9127009192538438</c:v>
                </c:pt>
                <c:pt idx="483">
                  <c:v>-55.038221578963842</c:v>
                </c:pt>
                <c:pt idx="484">
                  <c:v>-95.707354760923266</c:v>
                </c:pt>
                <c:pt idx="485">
                  <c:v>-118.44439123403929</c:v>
                </c:pt>
                <c:pt idx="486">
                  <c:v>-110.63750918454055</c:v>
                </c:pt>
                <c:pt idx="487">
                  <c:v>-69.568087380849335</c:v>
                </c:pt>
                <c:pt idx="488">
                  <c:v>-12.260492552622978</c:v>
                </c:pt>
                <c:pt idx="489">
                  <c:v>38.399276911340735</c:v>
                </c:pt>
                <c:pt idx="490">
                  <c:v>71.978442182128035</c:v>
                </c:pt>
                <c:pt idx="491">
                  <c:v>92.269782795404126</c:v>
                </c:pt>
                <c:pt idx="492">
                  <c:v>104.35122758051989</c:v>
                </c:pt>
                <c:pt idx="493">
                  <c:v>104.50877253843092</c:v>
                </c:pt>
                <c:pt idx="494">
                  <c:v>83.404534493932061</c:v>
                </c:pt>
                <c:pt idx="495">
                  <c:v>38.613810684304056</c:v>
                </c:pt>
                <c:pt idx="496">
                  <c:v>-17.397227284434056</c:v>
                </c:pt>
                <c:pt idx="497">
                  <c:v>-63.288683318484722</c:v>
                </c:pt>
                <c:pt idx="498">
                  <c:v>-86.171396051367054</c:v>
                </c:pt>
                <c:pt idx="499">
                  <c:v>-89.408537968114871</c:v>
                </c:pt>
                <c:pt idx="500">
                  <c:v>-79.871164413471519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7D-4924-B4AC-96E3FC5F5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957424"/>
        <c:axId val="305957032"/>
      </c:scatterChart>
      <c:valAx>
        <c:axId val="305957424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time(s)</a:t>
                </a:r>
              </a:p>
            </c:rich>
          </c:tx>
          <c:layout>
            <c:manualLayout>
              <c:xMode val="edge"/>
              <c:yMode val="edge"/>
              <c:x val="0.88054683199362527"/>
              <c:y val="0.694970667851471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57032"/>
        <c:crosses val="autoZero"/>
        <c:crossBetween val="midCat"/>
      </c:valAx>
      <c:valAx>
        <c:axId val="305957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Absolute response acceleration(cm/s</a:t>
                </a:r>
                <a:r>
                  <a:rPr lang="en-US" altLang="ja-JP" sz="925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en-US" altLang="ja-JP"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9.1837373302964237E-2"/>
              <c:y val="1.5723306295479581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57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988406431814788"/>
          <c:y val="4.1797283176593526E-3"/>
          <c:w val="0.17798377752027811"/>
          <c:h val="7.475394729263858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71147161066052E-2"/>
          <c:y val="7.4999999999999997E-2"/>
          <c:w val="0.88991888760139048"/>
          <c:h val="0.8375000000000000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calculation!$B$18:$B$1018</c:f>
              <c:numCache>
                <c:formatCode>0.000_ </c:formatCode>
                <c:ptCount val="1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1.0200000000000005</c:v>
                </c:pt>
                <c:pt idx="52">
                  <c:v>1.0400000000000005</c:v>
                </c:pt>
                <c:pt idx="53">
                  <c:v>1.0600000000000005</c:v>
                </c:pt>
                <c:pt idx="54">
                  <c:v>1.0800000000000005</c:v>
                </c:pt>
                <c:pt idx="55">
                  <c:v>1.1000000000000005</c:v>
                </c:pt>
                <c:pt idx="56">
                  <c:v>1.1200000000000006</c:v>
                </c:pt>
                <c:pt idx="57">
                  <c:v>1.1400000000000006</c:v>
                </c:pt>
                <c:pt idx="58">
                  <c:v>1.1600000000000006</c:v>
                </c:pt>
                <c:pt idx="59">
                  <c:v>1.1800000000000006</c:v>
                </c:pt>
                <c:pt idx="60">
                  <c:v>1.2000000000000006</c:v>
                </c:pt>
                <c:pt idx="61">
                  <c:v>1.2200000000000006</c:v>
                </c:pt>
                <c:pt idx="62">
                  <c:v>1.2400000000000007</c:v>
                </c:pt>
                <c:pt idx="63">
                  <c:v>1.2600000000000007</c:v>
                </c:pt>
                <c:pt idx="64">
                  <c:v>1.2800000000000007</c:v>
                </c:pt>
                <c:pt idx="65">
                  <c:v>1.3000000000000007</c:v>
                </c:pt>
                <c:pt idx="66">
                  <c:v>1.3200000000000007</c:v>
                </c:pt>
                <c:pt idx="67">
                  <c:v>1.3400000000000007</c:v>
                </c:pt>
                <c:pt idx="68">
                  <c:v>1.3600000000000008</c:v>
                </c:pt>
                <c:pt idx="69">
                  <c:v>1.3800000000000008</c:v>
                </c:pt>
                <c:pt idx="70">
                  <c:v>1.4000000000000008</c:v>
                </c:pt>
                <c:pt idx="71">
                  <c:v>1.4200000000000008</c:v>
                </c:pt>
                <c:pt idx="72">
                  <c:v>1.4400000000000008</c:v>
                </c:pt>
                <c:pt idx="73">
                  <c:v>1.4600000000000009</c:v>
                </c:pt>
                <c:pt idx="74">
                  <c:v>1.4800000000000009</c:v>
                </c:pt>
                <c:pt idx="75">
                  <c:v>1.5000000000000009</c:v>
                </c:pt>
                <c:pt idx="76">
                  <c:v>1.5200000000000009</c:v>
                </c:pt>
                <c:pt idx="77">
                  <c:v>1.5400000000000009</c:v>
                </c:pt>
                <c:pt idx="78">
                  <c:v>1.5600000000000009</c:v>
                </c:pt>
                <c:pt idx="79">
                  <c:v>1.580000000000001</c:v>
                </c:pt>
                <c:pt idx="80">
                  <c:v>1.600000000000001</c:v>
                </c:pt>
                <c:pt idx="81">
                  <c:v>1.620000000000001</c:v>
                </c:pt>
                <c:pt idx="82">
                  <c:v>1.640000000000001</c:v>
                </c:pt>
                <c:pt idx="83">
                  <c:v>1.660000000000001</c:v>
                </c:pt>
                <c:pt idx="84">
                  <c:v>1.680000000000001</c:v>
                </c:pt>
                <c:pt idx="85">
                  <c:v>1.7000000000000011</c:v>
                </c:pt>
                <c:pt idx="86">
                  <c:v>1.7200000000000011</c:v>
                </c:pt>
                <c:pt idx="87">
                  <c:v>1.7400000000000011</c:v>
                </c:pt>
                <c:pt idx="88">
                  <c:v>1.7600000000000011</c:v>
                </c:pt>
                <c:pt idx="89">
                  <c:v>1.7800000000000011</c:v>
                </c:pt>
                <c:pt idx="90">
                  <c:v>1.8000000000000012</c:v>
                </c:pt>
                <c:pt idx="91">
                  <c:v>1.8200000000000012</c:v>
                </c:pt>
                <c:pt idx="92">
                  <c:v>1.8400000000000012</c:v>
                </c:pt>
                <c:pt idx="93">
                  <c:v>1.8600000000000012</c:v>
                </c:pt>
                <c:pt idx="94">
                  <c:v>1.8800000000000012</c:v>
                </c:pt>
                <c:pt idx="95">
                  <c:v>1.9000000000000012</c:v>
                </c:pt>
                <c:pt idx="96">
                  <c:v>1.9200000000000013</c:v>
                </c:pt>
                <c:pt idx="97">
                  <c:v>1.9400000000000013</c:v>
                </c:pt>
                <c:pt idx="98">
                  <c:v>1.9600000000000013</c:v>
                </c:pt>
                <c:pt idx="99">
                  <c:v>1.9800000000000013</c:v>
                </c:pt>
                <c:pt idx="100">
                  <c:v>2.0000000000000013</c:v>
                </c:pt>
                <c:pt idx="101">
                  <c:v>2.0200000000000014</c:v>
                </c:pt>
                <c:pt idx="102">
                  <c:v>2.0400000000000014</c:v>
                </c:pt>
                <c:pt idx="103">
                  <c:v>2.0600000000000014</c:v>
                </c:pt>
                <c:pt idx="104">
                  <c:v>2.0800000000000014</c:v>
                </c:pt>
                <c:pt idx="105">
                  <c:v>2.1000000000000014</c:v>
                </c:pt>
                <c:pt idx="106">
                  <c:v>2.1200000000000014</c:v>
                </c:pt>
                <c:pt idx="107">
                  <c:v>2.1400000000000015</c:v>
                </c:pt>
                <c:pt idx="108">
                  <c:v>2.1600000000000015</c:v>
                </c:pt>
                <c:pt idx="109">
                  <c:v>2.1800000000000015</c:v>
                </c:pt>
                <c:pt idx="110">
                  <c:v>2.2000000000000015</c:v>
                </c:pt>
                <c:pt idx="111">
                  <c:v>2.2200000000000015</c:v>
                </c:pt>
                <c:pt idx="112">
                  <c:v>2.2400000000000015</c:v>
                </c:pt>
                <c:pt idx="113">
                  <c:v>2.2600000000000016</c:v>
                </c:pt>
                <c:pt idx="114">
                  <c:v>2.2800000000000016</c:v>
                </c:pt>
                <c:pt idx="115">
                  <c:v>2.3000000000000016</c:v>
                </c:pt>
                <c:pt idx="116">
                  <c:v>2.3200000000000016</c:v>
                </c:pt>
                <c:pt idx="117">
                  <c:v>2.3400000000000016</c:v>
                </c:pt>
                <c:pt idx="118">
                  <c:v>2.3600000000000017</c:v>
                </c:pt>
                <c:pt idx="119">
                  <c:v>2.3800000000000017</c:v>
                </c:pt>
                <c:pt idx="120">
                  <c:v>2.4000000000000017</c:v>
                </c:pt>
                <c:pt idx="121">
                  <c:v>2.4200000000000017</c:v>
                </c:pt>
                <c:pt idx="122">
                  <c:v>2.4400000000000017</c:v>
                </c:pt>
                <c:pt idx="123">
                  <c:v>2.4600000000000017</c:v>
                </c:pt>
                <c:pt idx="124">
                  <c:v>2.4800000000000018</c:v>
                </c:pt>
                <c:pt idx="125">
                  <c:v>2.5000000000000018</c:v>
                </c:pt>
                <c:pt idx="126">
                  <c:v>2.5200000000000018</c:v>
                </c:pt>
                <c:pt idx="127">
                  <c:v>2.5400000000000018</c:v>
                </c:pt>
                <c:pt idx="128">
                  <c:v>2.5600000000000018</c:v>
                </c:pt>
                <c:pt idx="129">
                  <c:v>2.5800000000000018</c:v>
                </c:pt>
                <c:pt idx="130">
                  <c:v>2.6000000000000019</c:v>
                </c:pt>
                <c:pt idx="131">
                  <c:v>2.6200000000000019</c:v>
                </c:pt>
                <c:pt idx="132">
                  <c:v>2.6400000000000019</c:v>
                </c:pt>
                <c:pt idx="133">
                  <c:v>2.6600000000000019</c:v>
                </c:pt>
                <c:pt idx="134">
                  <c:v>2.6800000000000019</c:v>
                </c:pt>
                <c:pt idx="135">
                  <c:v>2.700000000000002</c:v>
                </c:pt>
                <c:pt idx="136">
                  <c:v>2.720000000000002</c:v>
                </c:pt>
                <c:pt idx="137">
                  <c:v>2.740000000000002</c:v>
                </c:pt>
                <c:pt idx="138">
                  <c:v>2.760000000000002</c:v>
                </c:pt>
                <c:pt idx="139">
                  <c:v>2.780000000000002</c:v>
                </c:pt>
                <c:pt idx="140">
                  <c:v>2.800000000000002</c:v>
                </c:pt>
                <c:pt idx="141">
                  <c:v>2.8200000000000021</c:v>
                </c:pt>
                <c:pt idx="142">
                  <c:v>2.8400000000000021</c:v>
                </c:pt>
                <c:pt idx="143">
                  <c:v>2.8600000000000021</c:v>
                </c:pt>
                <c:pt idx="144">
                  <c:v>2.8800000000000021</c:v>
                </c:pt>
                <c:pt idx="145">
                  <c:v>2.9000000000000021</c:v>
                </c:pt>
                <c:pt idx="146">
                  <c:v>2.9200000000000021</c:v>
                </c:pt>
                <c:pt idx="147">
                  <c:v>2.9400000000000022</c:v>
                </c:pt>
                <c:pt idx="148">
                  <c:v>2.9600000000000022</c:v>
                </c:pt>
                <c:pt idx="149">
                  <c:v>2.9800000000000022</c:v>
                </c:pt>
                <c:pt idx="150">
                  <c:v>3.0000000000000022</c:v>
                </c:pt>
                <c:pt idx="151">
                  <c:v>3.0200000000000022</c:v>
                </c:pt>
                <c:pt idx="152">
                  <c:v>3.0400000000000023</c:v>
                </c:pt>
                <c:pt idx="153">
                  <c:v>3.0600000000000023</c:v>
                </c:pt>
                <c:pt idx="154">
                  <c:v>3.0800000000000023</c:v>
                </c:pt>
                <c:pt idx="155">
                  <c:v>3.1000000000000023</c:v>
                </c:pt>
                <c:pt idx="156">
                  <c:v>3.1200000000000023</c:v>
                </c:pt>
                <c:pt idx="157">
                  <c:v>3.1400000000000023</c:v>
                </c:pt>
                <c:pt idx="158">
                  <c:v>3.1600000000000024</c:v>
                </c:pt>
                <c:pt idx="159">
                  <c:v>3.1800000000000024</c:v>
                </c:pt>
                <c:pt idx="160">
                  <c:v>3.2000000000000024</c:v>
                </c:pt>
                <c:pt idx="161">
                  <c:v>3.2200000000000024</c:v>
                </c:pt>
                <c:pt idx="162">
                  <c:v>3.2400000000000024</c:v>
                </c:pt>
                <c:pt idx="163">
                  <c:v>3.2600000000000025</c:v>
                </c:pt>
                <c:pt idx="164">
                  <c:v>3.2800000000000025</c:v>
                </c:pt>
                <c:pt idx="165">
                  <c:v>3.3000000000000025</c:v>
                </c:pt>
                <c:pt idx="166">
                  <c:v>3.3200000000000025</c:v>
                </c:pt>
                <c:pt idx="167">
                  <c:v>3.3400000000000025</c:v>
                </c:pt>
                <c:pt idx="168">
                  <c:v>3.3600000000000025</c:v>
                </c:pt>
                <c:pt idx="169">
                  <c:v>3.3800000000000026</c:v>
                </c:pt>
                <c:pt idx="170">
                  <c:v>3.4000000000000026</c:v>
                </c:pt>
                <c:pt idx="171">
                  <c:v>3.4200000000000026</c:v>
                </c:pt>
                <c:pt idx="172">
                  <c:v>3.4400000000000026</c:v>
                </c:pt>
                <c:pt idx="173">
                  <c:v>3.4600000000000026</c:v>
                </c:pt>
                <c:pt idx="174">
                  <c:v>3.4800000000000026</c:v>
                </c:pt>
                <c:pt idx="175">
                  <c:v>3.5000000000000027</c:v>
                </c:pt>
                <c:pt idx="176">
                  <c:v>3.5200000000000027</c:v>
                </c:pt>
                <c:pt idx="177">
                  <c:v>3.5400000000000027</c:v>
                </c:pt>
                <c:pt idx="178">
                  <c:v>3.5600000000000027</c:v>
                </c:pt>
                <c:pt idx="179">
                  <c:v>3.5800000000000027</c:v>
                </c:pt>
                <c:pt idx="180">
                  <c:v>3.6000000000000028</c:v>
                </c:pt>
                <c:pt idx="181">
                  <c:v>3.6200000000000028</c:v>
                </c:pt>
                <c:pt idx="182">
                  <c:v>3.6400000000000028</c:v>
                </c:pt>
                <c:pt idx="183">
                  <c:v>3.6600000000000028</c:v>
                </c:pt>
                <c:pt idx="184">
                  <c:v>3.6800000000000028</c:v>
                </c:pt>
                <c:pt idx="185">
                  <c:v>3.7000000000000028</c:v>
                </c:pt>
                <c:pt idx="186">
                  <c:v>3.7200000000000029</c:v>
                </c:pt>
                <c:pt idx="187">
                  <c:v>3.7400000000000029</c:v>
                </c:pt>
                <c:pt idx="188">
                  <c:v>3.7600000000000029</c:v>
                </c:pt>
                <c:pt idx="189">
                  <c:v>3.7800000000000029</c:v>
                </c:pt>
                <c:pt idx="190">
                  <c:v>3.8000000000000029</c:v>
                </c:pt>
                <c:pt idx="191">
                  <c:v>3.8200000000000029</c:v>
                </c:pt>
                <c:pt idx="192">
                  <c:v>3.840000000000003</c:v>
                </c:pt>
                <c:pt idx="193">
                  <c:v>3.860000000000003</c:v>
                </c:pt>
                <c:pt idx="194">
                  <c:v>3.880000000000003</c:v>
                </c:pt>
                <c:pt idx="195">
                  <c:v>3.900000000000003</c:v>
                </c:pt>
                <c:pt idx="196">
                  <c:v>3.920000000000003</c:v>
                </c:pt>
                <c:pt idx="197">
                  <c:v>3.9400000000000031</c:v>
                </c:pt>
                <c:pt idx="198">
                  <c:v>3.9600000000000031</c:v>
                </c:pt>
                <c:pt idx="199">
                  <c:v>3.9800000000000031</c:v>
                </c:pt>
                <c:pt idx="200">
                  <c:v>4.0000000000000027</c:v>
                </c:pt>
                <c:pt idx="201">
                  <c:v>4.0200000000000022</c:v>
                </c:pt>
                <c:pt idx="202">
                  <c:v>4.0400000000000018</c:v>
                </c:pt>
                <c:pt idx="203">
                  <c:v>4.0600000000000014</c:v>
                </c:pt>
                <c:pt idx="204">
                  <c:v>4.080000000000001</c:v>
                </c:pt>
                <c:pt idx="205">
                  <c:v>4.1000000000000005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4.1599999999999993</c:v>
                </c:pt>
                <c:pt idx="209">
                  <c:v>4.1799999999999988</c:v>
                </c:pt>
                <c:pt idx="210">
                  <c:v>4.1999999999999984</c:v>
                </c:pt>
                <c:pt idx="211">
                  <c:v>4.219999999999998</c:v>
                </c:pt>
                <c:pt idx="212">
                  <c:v>4.2399999999999975</c:v>
                </c:pt>
                <c:pt idx="213">
                  <c:v>4.2599999999999971</c:v>
                </c:pt>
                <c:pt idx="214">
                  <c:v>4.2799999999999967</c:v>
                </c:pt>
                <c:pt idx="215">
                  <c:v>4.2999999999999963</c:v>
                </c:pt>
                <c:pt idx="216">
                  <c:v>4.3199999999999958</c:v>
                </c:pt>
                <c:pt idx="217">
                  <c:v>4.3399999999999954</c:v>
                </c:pt>
                <c:pt idx="218">
                  <c:v>4.359999999999995</c:v>
                </c:pt>
                <c:pt idx="219">
                  <c:v>4.3799999999999946</c:v>
                </c:pt>
                <c:pt idx="220">
                  <c:v>4.3999999999999941</c:v>
                </c:pt>
                <c:pt idx="221">
                  <c:v>4.4199999999999937</c:v>
                </c:pt>
                <c:pt idx="222">
                  <c:v>4.4399999999999933</c:v>
                </c:pt>
                <c:pt idx="223">
                  <c:v>4.4599999999999929</c:v>
                </c:pt>
                <c:pt idx="224">
                  <c:v>4.4799999999999924</c:v>
                </c:pt>
                <c:pt idx="225">
                  <c:v>4.499999999999992</c:v>
                </c:pt>
                <c:pt idx="226">
                  <c:v>4.5199999999999916</c:v>
                </c:pt>
                <c:pt idx="227">
                  <c:v>4.5399999999999912</c:v>
                </c:pt>
                <c:pt idx="228">
                  <c:v>4.5599999999999907</c:v>
                </c:pt>
                <c:pt idx="229">
                  <c:v>4.5799999999999903</c:v>
                </c:pt>
                <c:pt idx="230">
                  <c:v>4.5999999999999899</c:v>
                </c:pt>
                <c:pt idx="231">
                  <c:v>4.6199999999999894</c:v>
                </c:pt>
                <c:pt idx="232">
                  <c:v>4.639999999999989</c:v>
                </c:pt>
                <c:pt idx="233">
                  <c:v>4.6599999999999886</c:v>
                </c:pt>
                <c:pt idx="234">
                  <c:v>4.6799999999999882</c:v>
                </c:pt>
                <c:pt idx="235">
                  <c:v>4.6999999999999877</c:v>
                </c:pt>
                <c:pt idx="236">
                  <c:v>4.7199999999999873</c:v>
                </c:pt>
                <c:pt idx="237">
                  <c:v>4.7399999999999869</c:v>
                </c:pt>
                <c:pt idx="238">
                  <c:v>4.7599999999999865</c:v>
                </c:pt>
                <c:pt idx="239">
                  <c:v>4.779999999999986</c:v>
                </c:pt>
                <c:pt idx="240">
                  <c:v>4.7999999999999856</c:v>
                </c:pt>
                <c:pt idx="241">
                  <c:v>4.8199999999999852</c:v>
                </c:pt>
                <c:pt idx="242">
                  <c:v>4.8399999999999848</c:v>
                </c:pt>
                <c:pt idx="243">
                  <c:v>4.8599999999999843</c:v>
                </c:pt>
                <c:pt idx="244">
                  <c:v>4.8799999999999839</c:v>
                </c:pt>
                <c:pt idx="245">
                  <c:v>4.8999999999999835</c:v>
                </c:pt>
                <c:pt idx="246">
                  <c:v>4.9199999999999831</c:v>
                </c:pt>
                <c:pt idx="247">
                  <c:v>4.9399999999999826</c:v>
                </c:pt>
                <c:pt idx="248">
                  <c:v>4.9599999999999822</c:v>
                </c:pt>
                <c:pt idx="249">
                  <c:v>4.9799999999999818</c:v>
                </c:pt>
                <c:pt idx="250">
                  <c:v>4.9999999999999813</c:v>
                </c:pt>
                <c:pt idx="251">
                  <c:v>5.0199999999999809</c:v>
                </c:pt>
                <c:pt idx="252">
                  <c:v>5.0399999999999805</c:v>
                </c:pt>
                <c:pt idx="253">
                  <c:v>5.0599999999999801</c:v>
                </c:pt>
                <c:pt idx="254">
                  <c:v>5.0799999999999796</c:v>
                </c:pt>
                <c:pt idx="255">
                  <c:v>5.0999999999999792</c:v>
                </c:pt>
                <c:pt idx="256">
                  <c:v>5.1199999999999788</c:v>
                </c:pt>
                <c:pt idx="257">
                  <c:v>5.1399999999999784</c:v>
                </c:pt>
                <c:pt idx="258">
                  <c:v>5.1599999999999779</c:v>
                </c:pt>
                <c:pt idx="259">
                  <c:v>5.1799999999999775</c:v>
                </c:pt>
                <c:pt idx="260">
                  <c:v>5.1999999999999771</c:v>
                </c:pt>
                <c:pt idx="261">
                  <c:v>5.2199999999999767</c:v>
                </c:pt>
                <c:pt idx="262">
                  <c:v>5.2399999999999762</c:v>
                </c:pt>
                <c:pt idx="263">
                  <c:v>5.2599999999999758</c:v>
                </c:pt>
                <c:pt idx="264">
                  <c:v>5.2799999999999754</c:v>
                </c:pt>
                <c:pt idx="265">
                  <c:v>5.299999999999975</c:v>
                </c:pt>
                <c:pt idx="266">
                  <c:v>5.3199999999999745</c:v>
                </c:pt>
                <c:pt idx="267">
                  <c:v>5.3399999999999741</c:v>
                </c:pt>
                <c:pt idx="268">
                  <c:v>5.3599999999999737</c:v>
                </c:pt>
                <c:pt idx="269">
                  <c:v>5.3799999999999732</c:v>
                </c:pt>
                <c:pt idx="270">
                  <c:v>5.3999999999999728</c:v>
                </c:pt>
                <c:pt idx="271">
                  <c:v>5.4199999999999724</c:v>
                </c:pt>
                <c:pt idx="272">
                  <c:v>5.439999999999972</c:v>
                </c:pt>
                <c:pt idx="273">
                  <c:v>5.4599999999999715</c:v>
                </c:pt>
                <c:pt idx="274">
                  <c:v>5.4799999999999711</c:v>
                </c:pt>
                <c:pt idx="275">
                  <c:v>5.4999999999999707</c:v>
                </c:pt>
                <c:pt idx="276">
                  <c:v>5.5199999999999703</c:v>
                </c:pt>
                <c:pt idx="277">
                  <c:v>5.5399999999999698</c:v>
                </c:pt>
                <c:pt idx="278">
                  <c:v>5.5599999999999694</c:v>
                </c:pt>
                <c:pt idx="279">
                  <c:v>5.579999999999969</c:v>
                </c:pt>
                <c:pt idx="280">
                  <c:v>5.5999999999999686</c:v>
                </c:pt>
                <c:pt idx="281">
                  <c:v>5.6199999999999681</c:v>
                </c:pt>
                <c:pt idx="282">
                  <c:v>5.6399999999999677</c:v>
                </c:pt>
                <c:pt idx="283">
                  <c:v>5.6599999999999673</c:v>
                </c:pt>
                <c:pt idx="284">
                  <c:v>5.6799999999999669</c:v>
                </c:pt>
                <c:pt idx="285">
                  <c:v>5.6999999999999664</c:v>
                </c:pt>
                <c:pt idx="286">
                  <c:v>5.719999999999966</c:v>
                </c:pt>
                <c:pt idx="287">
                  <c:v>5.7399999999999656</c:v>
                </c:pt>
                <c:pt idx="288">
                  <c:v>5.7599999999999651</c:v>
                </c:pt>
                <c:pt idx="289">
                  <c:v>5.7799999999999647</c:v>
                </c:pt>
                <c:pt idx="290">
                  <c:v>5.7999999999999643</c:v>
                </c:pt>
                <c:pt idx="291">
                  <c:v>5.8199999999999639</c:v>
                </c:pt>
                <c:pt idx="292">
                  <c:v>5.8399999999999634</c:v>
                </c:pt>
                <c:pt idx="293">
                  <c:v>5.859999999999963</c:v>
                </c:pt>
                <c:pt idx="294">
                  <c:v>5.8799999999999626</c:v>
                </c:pt>
                <c:pt idx="295">
                  <c:v>5.8999999999999622</c:v>
                </c:pt>
                <c:pt idx="296">
                  <c:v>5.9199999999999617</c:v>
                </c:pt>
                <c:pt idx="297">
                  <c:v>5.9399999999999613</c:v>
                </c:pt>
                <c:pt idx="298">
                  <c:v>5.9599999999999609</c:v>
                </c:pt>
                <c:pt idx="299">
                  <c:v>5.9799999999999605</c:v>
                </c:pt>
                <c:pt idx="300">
                  <c:v>5.99999999999996</c:v>
                </c:pt>
                <c:pt idx="301">
                  <c:v>6.0199999999999596</c:v>
                </c:pt>
                <c:pt idx="302">
                  <c:v>6.0399999999999592</c:v>
                </c:pt>
                <c:pt idx="303">
                  <c:v>6.0599999999999588</c:v>
                </c:pt>
                <c:pt idx="304">
                  <c:v>6.0799999999999583</c:v>
                </c:pt>
                <c:pt idx="305">
                  <c:v>6.0999999999999579</c:v>
                </c:pt>
                <c:pt idx="306">
                  <c:v>6.1199999999999575</c:v>
                </c:pt>
                <c:pt idx="307">
                  <c:v>6.139999999999957</c:v>
                </c:pt>
                <c:pt idx="308">
                  <c:v>6.1599999999999566</c:v>
                </c:pt>
                <c:pt idx="309">
                  <c:v>6.1799999999999562</c:v>
                </c:pt>
                <c:pt idx="310">
                  <c:v>6.1999999999999558</c:v>
                </c:pt>
                <c:pt idx="311">
                  <c:v>6.2199999999999553</c:v>
                </c:pt>
                <c:pt idx="312">
                  <c:v>6.2399999999999549</c:v>
                </c:pt>
                <c:pt idx="313">
                  <c:v>6.2599999999999545</c:v>
                </c:pt>
                <c:pt idx="314">
                  <c:v>6.2799999999999541</c:v>
                </c:pt>
                <c:pt idx="315">
                  <c:v>6.2999999999999536</c:v>
                </c:pt>
                <c:pt idx="316">
                  <c:v>6.3199999999999532</c:v>
                </c:pt>
                <c:pt idx="317">
                  <c:v>6.3399999999999528</c:v>
                </c:pt>
                <c:pt idx="318">
                  <c:v>6.3599999999999524</c:v>
                </c:pt>
                <c:pt idx="319">
                  <c:v>6.3799999999999519</c:v>
                </c:pt>
                <c:pt idx="320">
                  <c:v>6.3999999999999515</c:v>
                </c:pt>
                <c:pt idx="321">
                  <c:v>6.4199999999999511</c:v>
                </c:pt>
                <c:pt idx="322">
                  <c:v>6.4399999999999507</c:v>
                </c:pt>
                <c:pt idx="323">
                  <c:v>6.4599999999999502</c:v>
                </c:pt>
                <c:pt idx="324">
                  <c:v>6.4799999999999498</c:v>
                </c:pt>
                <c:pt idx="325">
                  <c:v>6.4999999999999494</c:v>
                </c:pt>
                <c:pt idx="326">
                  <c:v>6.5199999999999489</c:v>
                </c:pt>
                <c:pt idx="327">
                  <c:v>6.5399999999999485</c:v>
                </c:pt>
                <c:pt idx="328">
                  <c:v>6.5599999999999481</c:v>
                </c:pt>
                <c:pt idx="329">
                  <c:v>6.5799999999999477</c:v>
                </c:pt>
                <c:pt idx="330">
                  <c:v>6.5999999999999472</c:v>
                </c:pt>
                <c:pt idx="331">
                  <c:v>6.6199999999999468</c:v>
                </c:pt>
                <c:pt idx="332">
                  <c:v>6.6399999999999464</c:v>
                </c:pt>
                <c:pt idx="333">
                  <c:v>6.659999999999946</c:v>
                </c:pt>
                <c:pt idx="334">
                  <c:v>6.6799999999999455</c:v>
                </c:pt>
                <c:pt idx="335">
                  <c:v>6.6999999999999451</c:v>
                </c:pt>
                <c:pt idx="336">
                  <c:v>6.7199999999999447</c:v>
                </c:pt>
                <c:pt idx="337">
                  <c:v>6.7399999999999443</c:v>
                </c:pt>
                <c:pt idx="338">
                  <c:v>6.7599999999999438</c:v>
                </c:pt>
                <c:pt idx="339">
                  <c:v>6.7799999999999434</c:v>
                </c:pt>
                <c:pt idx="340">
                  <c:v>6.799999999999943</c:v>
                </c:pt>
                <c:pt idx="341">
                  <c:v>6.8199999999999426</c:v>
                </c:pt>
                <c:pt idx="342">
                  <c:v>6.8399999999999421</c:v>
                </c:pt>
                <c:pt idx="343">
                  <c:v>6.8599999999999417</c:v>
                </c:pt>
                <c:pt idx="344">
                  <c:v>6.8799999999999413</c:v>
                </c:pt>
                <c:pt idx="345">
                  <c:v>6.8999999999999408</c:v>
                </c:pt>
                <c:pt idx="346">
                  <c:v>6.9199999999999404</c:v>
                </c:pt>
                <c:pt idx="347">
                  <c:v>6.93999999999994</c:v>
                </c:pt>
                <c:pt idx="348">
                  <c:v>6.9599999999999396</c:v>
                </c:pt>
                <c:pt idx="349">
                  <c:v>6.9799999999999391</c:v>
                </c:pt>
                <c:pt idx="350">
                  <c:v>6.9999999999999387</c:v>
                </c:pt>
                <c:pt idx="351">
                  <c:v>7.0199999999999383</c:v>
                </c:pt>
                <c:pt idx="352">
                  <c:v>7.0399999999999379</c:v>
                </c:pt>
                <c:pt idx="353">
                  <c:v>7.0599999999999374</c:v>
                </c:pt>
                <c:pt idx="354">
                  <c:v>7.079999999999937</c:v>
                </c:pt>
                <c:pt idx="355">
                  <c:v>7.0999999999999366</c:v>
                </c:pt>
                <c:pt idx="356">
                  <c:v>7.1199999999999362</c:v>
                </c:pt>
                <c:pt idx="357">
                  <c:v>7.1399999999999357</c:v>
                </c:pt>
                <c:pt idx="358">
                  <c:v>7.1599999999999353</c:v>
                </c:pt>
                <c:pt idx="359">
                  <c:v>7.1799999999999349</c:v>
                </c:pt>
                <c:pt idx="360">
                  <c:v>7.1999999999999345</c:v>
                </c:pt>
                <c:pt idx="361">
                  <c:v>7.219999999999934</c:v>
                </c:pt>
                <c:pt idx="362">
                  <c:v>7.2399999999999336</c:v>
                </c:pt>
                <c:pt idx="363">
                  <c:v>7.2599999999999332</c:v>
                </c:pt>
                <c:pt idx="364">
                  <c:v>7.2799999999999327</c:v>
                </c:pt>
                <c:pt idx="365">
                  <c:v>7.2999999999999323</c:v>
                </c:pt>
                <c:pt idx="366">
                  <c:v>7.3199999999999319</c:v>
                </c:pt>
                <c:pt idx="367">
                  <c:v>7.3399999999999315</c:v>
                </c:pt>
                <c:pt idx="368">
                  <c:v>7.359999999999931</c:v>
                </c:pt>
                <c:pt idx="369">
                  <c:v>7.3799999999999306</c:v>
                </c:pt>
                <c:pt idx="370">
                  <c:v>7.3999999999999302</c:v>
                </c:pt>
                <c:pt idx="371">
                  <c:v>7.4199999999999298</c:v>
                </c:pt>
                <c:pt idx="372">
                  <c:v>7.4399999999999293</c:v>
                </c:pt>
                <c:pt idx="373">
                  <c:v>7.4599999999999289</c:v>
                </c:pt>
                <c:pt idx="374">
                  <c:v>7.4799999999999285</c:v>
                </c:pt>
                <c:pt idx="375">
                  <c:v>7.4999999999999281</c:v>
                </c:pt>
                <c:pt idx="376">
                  <c:v>7.5199999999999276</c:v>
                </c:pt>
                <c:pt idx="377">
                  <c:v>7.5399999999999272</c:v>
                </c:pt>
                <c:pt idx="378">
                  <c:v>7.5599999999999268</c:v>
                </c:pt>
                <c:pt idx="379">
                  <c:v>7.5799999999999264</c:v>
                </c:pt>
                <c:pt idx="380">
                  <c:v>7.5999999999999259</c:v>
                </c:pt>
                <c:pt idx="381">
                  <c:v>7.6199999999999255</c:v>
                </c:pt>
                <c:pt idx="382">
                  <c:v>7.6399999999999251</c:v>
                </c:pt>
                <c:pt idx="383">
                  <c:v>7.6599999999999246</c:v>
                </c:pt>
                <c:pt idx="384">
                  <c:v>7.6799999999999242</c:v>
                </c:pt>
                <c:pt idx="385">
                  <c:v>7.6999999999999238</c:v>
                </c:pt>
                <c:pt idx="386">
                  <c:v>7.7199999999999234</c:v>
                </c:pt>
                <c:pt idx="387">
                  <c:v>7.7399999999999229</c:v>
                </c:pt>
                <c:pt idx="388">
                  <c:v>7.7599999999999225</c:v>
                </c:pt>
                <c:pt idx="389">
                  <c:v>7.7799999999999221</c:v>
                </c:pt>
                <c:pt idx="390">
                  <c:v>7.7999999999999217</c:v>
                </c:pt>
                <c:pt idx="391">
                  <c:v>7.8199999999999212</c:v>
                </c:pt>
                <c:pt idx="392">
                  <c:v>7.8399999999999208</c:v>
                </c:pt>
                <c:pt idx="393">
                  <c:v>7.8599999999999204</c:v>
                </c:pt>
                <c:pt idx="394">
                  <c:v>7.87999999999992</c:v>
                </c:pt>
                <c:pt idx="395">
                  <c:v>7.8999999999999195</c:v>
                </c:pt>
                <c:pt idx="396">
                  <c:v>7.9199999999999191</c:v>
                </c:pt>
                <c:pt idx="397">
                  <c:v>7.9399999999999187</c:v>
                </c:pt>
                <c:pt idx="398">
                  <c:v>7.9599999999999183</c:v>
                </c:pt>
                <c:pt idx="399">
                  <c:v>7.9799999999999178</c:v>
                </c:pt>
                <c:pt idx="400">
                  <c:v>7.9999999999999174</c:v>
                </c:pt>
                <c:pt idx="401">
                  <c:v>8.0199999999999179</c:v>
                </c:pt>
                <c:pt idx="402">
                  <c:v>8.0399999999999174</c:v>
                </c:pt>
                <c:pt idx="403">
                  <c:v>8.059999999999917</c:v>
                </c:pt>
                <c:pt idx="404">
                  <c:v>8.0799999999999166</c:v>
                </c:pt>
                <c:pt idx="405">
                  <c:v>8.0999999999999162</c:v>
                </c:pt>
                <c:pt idx="406">
                  <c:v>8.1199999999999157</c:v>
                </c:pt>
                <c:pt idx="407">
                  <c:v>8.1399999999999153</c:v>
                </c:pt>
                <c:pt idx="408">
                  <c:v>8.1599999999999149</c:v>
                </c:pt>
                <c:pt idx="409">
                  <c:v>8.1799999999999145</c:v>
                </c:pt>
                <c:pt idx="410">
                  <c:v>8.199999999999914</c:v>
                </c:pt>
                <c:pt idx="411">
                  <c:v>8.2199999999999136</c:v>
                </c:pt>
                <c:pt idx="412">
                  <c:v>8.2399999999999132</c:v>
                </c:pt>
                <c:pt idx="413">
                  <c:v>8.2599999999999127</c:v>
                </c:pt>
                <c:pt idx="414">
                  <c:v>8.2799999999999123</c:v>
                </c:pt>
                <c:pt idx="415">
                  <c:v>8.2999999999999119</c:v>
                </c:pt>
                <c:pt idx="416">
                  <c:v>8.3199999999999115</c:v>
                </c:pt>
                <c:pt idx="417">
                  <c:v>8.339999999999911</c:v>
                </c:pt>
                <c:pt idx="418">
                  <c:v>8.3599999999999106</c:v>
                </c:pt>
                <c:pt idx="419">
                  <c:v>8.3799999999999102</c:v>
                </c:pt>
                <c:pt idx="420">
                  <c:v>8.3999999999999098</c:v>
                </c:pt>
                <c:pt idx="421">
                  <c:v>8.4199999999999093</c:v>
                </c:pt>
                <c:pt idx="422">
                  <c:v>8.4399999999999089</c:v>
                </c:pt>
                <c:pt idx="423">
                  <c:v>8.4599999999999085</c:v>
                </c:pt>
                <c:pt idx="424">
                  <c:v>8.4799999999999081</c:v>
                </c:pt>
                <c:pt idx="425">
                  <c:v>8.4999999999999076</c:v>
                </c:pt>
                <c:pt idx="426">
                  <c:v>8.5199999999999072</c:v>
                </c:pt>
                <c:pt idx="427">
                  <c:v>8.5399999999999068</c:v>
                </c:pt>
                <c:pt idx="428">
                  <c:v>8.5599999999999064</c:v>
                </c:pt>
                <c:pt idx="429">
                  <c:v>8.5799999999999059</c:v>
                </c:pt>
                <c:pt idx="430">
                  <c:v>8.5999999999999055</c:v>
                </c:pt>
                <c:pt idx="431">
                  <c:v>8.6199999999999051</c:v>
                </c:pt>
                <c:pt idx="432">
                  <c:v>8.6399999999999046</c:v>
                </c:pt>
                <c:pt idx="433">
                  <c:v>8.6599999999999042</c:v>
                </c:pt>
                <c:pt idx="434">
                  <c:v>8.6799999999999038</c:v>
                </c:pt>
                <c:pt idx="435">
                  <c:v>8.6999999999999034</c:v>
                </c:pt>
                <c:pt idx="436">
                  <c:v>8.7199999999999029</c:v>
                </c:pt>
                <c:pt idx="437">
                  <c:v>8.7399999999999025</c:v>
                </c:pt>
                <c:pt idx="438">
                  <c:v>8.7599999999999021</c:v>
                </c:pt>
                <c:pt idx="439">
                  <c:v>8.7799999999999017</c:v>
                </c:pt>
                <c:pt idx="440">
                  <c:v>8.7999999999999012</c:v>
                </c:pt>
                <c:pt idx="441">
                  <c:v>8.8199999999999008</c:v>
                </c:pt>
                <c:pt idx="442">
                  <c:v>8.8399999999999004</c:v>
                </c:pt>
                <c:pt idx="443">
                  <c:v>8.8599999999999</c:v>
                </c:pt>
                <c:pt idx="444">
                  <c:v>8.8799999999998995</c:v>
                </c:pt>
                <c:pt idx="445">
                  <c:v>8.8999999999998991</c:v>
                </c:pt>
                <c:pt idx="446">
                  <c:v>8.9199999999998987</c:v>
                </c:pt>
                <c:pt idx="447">
                  <c:v>8.9399999999998983</c:v>
                </c:pt>
                <c:pt idx="448">
                  <c:v>8.9599999999998978</c:v>
                </c:pt>
                <c:pt idx="449">
                  <c:v>8.9799999999998974</c:v>
                </c:pt>
                <c:pt idx="450">
                  <c:v>8.999999999999897</c:v>
                </c:pt>
                <c:pt idx="451">
                  <c:v>9.0199999999998965</c:v>
                </c:pt>
                <c:pt idx="452">
                  <c:v>9.0399999999998961</c:v>
                </c:pt>
                <c:pt idx="453">
                  <c:v>9.0599999999998957</c:v>
                </c:pt>
                <c:pt idx="454">
                  <c:v>9.0799999999998953</c:v>
                </c:pt>
                <c:pt idx="455">
                  <c:v>9.0999999999998948</c:v>
                </c:pt>
                <c:pt idx="456">
                  <c:v>9.1199999999998944</c:v>
                </c:pt>
                <c:pt idx="457">
                  <c:v>9.139999999999894</c:v>
                </c:pt>
                <c:pt idx="458">
                  <c:v>9.1599999999998936</c:v>
                </c:pt>
                <c:pt idx="459">
                  <c:v>9.1799999999998931</c:v>
                </c:pt>
                <c:pt idx="460">
                  <c:v>9.1999999999998927</c:v>
                </c:pt>
                <c:pt idx="461">
                  <c:v>9.2199999999998923</c:v>
                </c:pt>
                <c:pt idx="462">
                  <c:v>9.2399999999998919</c:v>
                </c:pt>
                <c:pt idx="463">
                  <c:v>9.2599999999998914</c:v>
                </c:pt>
                <c:pt idx="464">
                  <c:v>9.279999999999891</c:v>
                </c:pt>
                <c:pt idx="465">
                  <c:v>9.2999999999998906</c:v>
                </c:pt>
                <c:pt idx="466">
                  <c:v>9.3199999999998902</c:v>
                </c:pt>
                <c:pt idx="467">
                  <c:v>9.3399999999998897</c:v>
                </c:pt>
                <c:pt idx="468">
                  <c:v>9.3599999999998893</c:v>
                </c:pt>
                <c:pt idx="469">
                  <c:v>9.3799999999998889</c:v>
                </c:pt>
                <c:pt idx="470">
                  <c:v>9.3999999999998884</c:v>
                </c:pt>
                <c:pt idx="471">
                  <c:v>9.419999999999888</c:v>
                </c:pt>
                <c:pt idx="472">
                  <c:v>9.4399999999998876</c:v>
                </c:pt>
                <c:pt idx="473">
                  <c:v>9.4599999999998872</c:v>
                </c:pt>
                <c:pt idx="474">
                  <c:v>9.4799999999998867</c:v>
                </c:pt>
                <c:pt idx="475">
                  <c:v>9.4999999999998863</c:v>
                </c:pt>
                <c:pt idx="476">
                  <c:v>9.5199999999998859</c:v>
                </c:pt>
                <c:pt idx="477">
                  <c:v>9.5399999999998855</c:v>
                </c:pt>
                <c:pt idx="478">
                  <c:v>9.559999999999885</c:v>
                </c:pt>
                <c:pt idx="479">
                  <c:v>9.5799999999998846</c:v>
                </c:pt>
                <c:pt idx="480">
                  <c:v>9.5999999999998842</c:v>
                </c:pt>
                <c:pt idx="481">
                  <c:v>9.6199999999998838</c:v>
                </c:pt>
                <c:pt idx="482">
                  <c:v>9.6399999999998833</c:v>
                </c:pt>
                <c:pt idx="483">
                  <c:v>9.6599999999998829</c:v>
                </c:pt>
                <c:pt idx="484">
                  <c:v>9.6799999999998825</c:v>
                </c:pt>
                <c:pt idx="485">
                  <c:v>9.699999999999882</c:v>
                </c:pt>
                <c:pt idx="486">
                  <c:v>9.7199999999998816</c:v>
                </c:pt>
                <c:pt idx="487">
                  <c:v>9.7399999999998812</c:v>
                </c:pt>
                <c:pt idx="488">
                  <c:v>9.7599999999998808</c:v>
                </c:pt>
                <c:pt idx="489">
                  <c:v>9.7799999999998803</c:v>
                </c:pt>
                <c:pt idx="490">
                  <c:v>9.7999999999998799</c:v>
                </c:pt>
                <c:pt idx="491">
                  <c:v>9.8199999999998795</c:v>
                </c:pt>
                <c:pt idx="492">
                  <c:v>9.8399999999998791</c:v>
                </c:pt>
                <c:pt idx="493">
                  <c:v>9.8599999999998786</c:v>
                </c:pt>
                <c:pt idx="494">
                  <c:v>9.8799999999998782</c:v>
                </c:pt>
                <c:pt idx="495">
                  <c:v>9.8999999999998778</c:v>
                </c:pt>
                <c:pt idx="496">
                  <c:v>9.9199999999998774</c:v>
                </c:pt>
                <c:pt idx="497">
                  <c:v>9.9399999999998769</c:v>
                </c:pt>
                <c:pt idx="498">
                  <c:v>9.9599999999998765</c:v>
                </c:pt>
                <c:pt idx="499">
                  <c:v>9.9799999999998761</c:v>
                </c:pt>
                <c:pt idx="500">
                  <c:v>9.9999999999998757</c:v>
                </c:pt>
              </c:numCache>
            </c:numRef>
          </c:xVal>
          <c:yVal>
            <c:numRef>
              <c:f>calculation!$C$18:$C$1018</c:f>
              <c:numCache>
                <c:formatCode>0.000_ </c:formatCode>
                <c:ptCount val="1001"/>
                <c:pt idx="0">
                  <c:v>-0.41791044776119401</c:v>
                </c:pt>
                <c:pt idx="1">
                  <c:v>-3.2238805970149254</c:v>
                </c:pt>
                <c:pt idx="2">
                  <c:v>-3.0149253731343286</c:v>
                </c:pt>
                <c:pt idx="3">
                  <c:v>-2.6268656716417915</c:v>
                </c:pt>
                <c:pt idx="4">
                  <c:v>-2.8358208955223883</c:v>
                </c:pt>
                <c:pt idx="5">
                  <c:v>-3.5820895522388057</c:v>
                </c:pt>
                <c:pt idx="6">
                  <c:v>-4.2388059701492535</c:v>
                </c:pt>
                <c:pt idx="7">
                  <c:v>-3.8208955223880596</c:v>
                </c:pt>
                <c:pt idx="8">
                  <c:v>-3.283582089552239</c:v>
                </c:pt>
                <c:pt idx="9">
                  <c:v>-2.5373134328358211</c:v>
                </c:pt>
                <c:pt idx="10">
                  <c:v>-2.5373134328358211</c:v>
                </c:pt>
                <c:pt idx="11">
                  <c:v>-3.91044776119403</c:v>
                </c:pt>
                <c:pt idx="12">
                  <c:v>-5.253731343283583</c:v>
                </c:pt>
                <c:pt idx="13">
                  <c:v>-5.7910447761194028</c:v>
                </c:pt>
                <c:pt idx="14">
                  <c:v>-4.8358208955223887</c:v>
                </c:pt>
                <c:pt idx="15">
                  <c:v>-4.298507462686568</c:v>
                </c:pt>
                <c:pt idx="16">
                  <c:v>-3.2238805970149254</c:v>
                </c:pt>
                <c:pt idx="17">
                  <c:v>-2.4477611940298507</c:v>
                </c:pt>
                <c:pt idx="18">
                  <c:v>-1.2537313432835822</c:v>
                </c:pt>
                <c:pt idx="19">
                  <c:v>-1.9701492537313432</c:v>
                </c:pt>
                <c:pt idx="20">
                  <c:v>-3.91044776119403</c:v>
                </c:pt>
                <c:pt idx="21">
                  <c:v>-5.6716417910447765</c:v>
                </c:pt>
                <c:pt idx="22">
                  <c:v>-5.8507462686567173</c:v>
                </c:pt>
                <c:pt idx="23">
                  <c:v>-1.9701492537313432</c:v>
                </c:pt>
                <c:pt idx="24">
                  <c:v>0.89552238805970141</c:v>
                </c:pt>
                <c:pt idx="25">
                  <c:v>4.2089552238805972</c:v>
                </c:pt>
                <c:pt idx="26">
                  <c:v>-1.4626865671641793</c:v>
                </c:pt>
                <c:pt idx="27">
                  <c:v>-3.8208955223880596</c:v>
                </c:pt>
                <c:pt idx="28">
                  <c:v>-4.298507462686568</c:v>
                </c:pt>
                <c:pt idx="29">
                  <c:v>-6.0597014925373145</c:v>
                </c:pt>
                <c:pt idx="30">
                  <c:v>-7.7611940298507465</c:v>
                </c:pt>
                <c:pt idx="31">
                  <c:v>-9.7014925373134346</c:v>
                </c:pt>
                <c:pt idx="32">
                  <c:v>-9.1343283582089558</c:v>
                </c:pt>
                <c:pt idx="33">
                  <c:v>-5.1343283582089558</c:v>
                </c:pt>
                <c:pt idx="34">
                  <c:v>-5.8805970149253737</c:v>
                </c:pt>
                <c:pt idx="35">
                  <c:v>-4.8656716417910451</c:v>
                </c:pt>
                <c:pt idx="36">
                  <c:v>-4.8955223880597014</c:v>
                </c:pt>
                <c:pt idx="37">
                  <c:v>-2</c:v>
                </c:pt>
                <c:pt idx="38">
                  <c:v>0.74626865671641796</c:v>
                </c:pt>
                <c:pt idx="39">
                  <c:v>4.477611940298508</c:v>
                </c:pt>
                <c:pt idx="40">
                  <c:v>7.0447761194029859</c:v>
                </c:pt>
                <c:pt idx="41">
                  <c:v>7.5223880597014929</c:v>
                </c:pt>
                <c:pt idx="42">
                  <c:v>10.029850746268657</c:v>
                </c:pt>
                <c:pt idx="43">
                  <c:v>13.82089552238806</c:v>
                </c:pt>
                <c:pt idx="44">
                  <c:v>14.686567164179104</c:v>
                </c:pt>
                <c:pt idx="45">
                  <c:v>12.507462686567166</c:v>
                </c:pt>
                <c:pt idx="46">
                  <c:v>10.716417910447761</c:v>
                </c:pt>
                <c:pt idx="47">
                  <c:v>8.08955223880597</c:v>
                </c:pt>
                <c:pt idx="48">
                  <c:v>7.0149253731343286</c:v>
                </c:pt>
                <c:pt idx="49">
                  <c:v>10.119402985074629</c:v>
                </c:pt>
                <c:pt idx="50">
                  <c:v>12.298507462686567</c:v>
                </c:pt>
                <c:pt idx="51">
                  <c:v>15.82089552238806</c:v>
                </c:pt>
                <c:pt idx="52">
                  <c:v>19.074626865671643</c:v>
                </c:pt>
                <c:pt idx="53">
                  <c:v>21.850746268656717</c:v>
                </c:pt>
                <c:pt idx="54">
                  <c:v>19.46268656716418</c:v>
                </c:pt>
                <c:pt idx="55">
                  <c:v>17.880597014925375</c:v>
                </c:pt>
                <c:pt idx="56">
                  <c:v>11.940298507462687</c:v>
                </c:pt>
                <c:pt idx="57">
                  <c:v>11.940298507462687</c:v>
                </c:pt>
                <c:pt idx="58">
                  <c:v>1.8805970149253732</c:v>
                </c:pt>
                <c:pt idx="59">
                  <c:v>-15.373134328358208</c:v>
                </c:pt>
                <c:pt idx="60">
                  <c:v>-23.492537313432837</c:v>
                </c:pt>
                <c:pt idx="61">
                  <c:v>-18</c:v>
                </c:pt>
                <c:pt idx="62">
                  <c:v>-14.447761194029852</c:v>
                </c:pt>
                <c:pt idx="63">
                  <c:v>-7.4626865671641802</c:v>
                </c:pt>
                <c:pt idx="64">
                  <c:v>-1.7611940298507465</c:v>
                </c:pt>
                <c:pt idx="65">
                  <c:v>4</c:v>
                </c:pt>
                <c:pt idx="66">
                  <c:v>9.1940298507462686</c:v>
                </c:pt>
                <c:pt idx="67">
                  <c:v>14.895522388059701</c:v>
                </c:pt>
                <c:pt idx="68">
                  <c:v>21.194029850746272</c:v>
                </c:pt>
                <c:pt idx="69">
                  <c:v>29.701492537313431</c:v>
                </c:pt>
                <c:pt idx="70">
                  <c:v>36.388059701492544</c:v>
                </c:pt>
                <c:pt idx="71">
                  <c:v>45.64179104477612</c:v>
                </c:pt>
                <c:pt idx="72">
                  <c:v>43.25373134328359</c:v>
                </c:pt>
                <c:pt idx="73">
                  <c:v>34.477611940298509</c:v>
                </c:pt>
                <c:pt idx="74">
                  <c:v>27.910447761194032</c:v>
                </c:pt>
                <c:pt idx="75">
                  <c:v>26.626865671641795</c:v>
                </c:pt>
                <c:pt idx="76">
                  <c:v>27.64179104477612</c:v>
                </c:pt>
                <c:pt idx="77">
                  <c:v>25.044776119402986</c:v>
                </c:pt>
                <c:pt idx="78">
                  <c:v>26.895522388059703</c:v>
                </c:pt>
                <c:pt idx="79">
                  <c:v>29.64179104477612</c:v>
                </c:pt>
                <c:pt idx="80">
                  <c:v>36.089552238805972</c:v>
                </c:pt>
                <c:pt idx="81">
                  <c:v>9.7910447761194028</c:v>
                </c:pt>
                <c:pt idx="82">
                  <c:v>-44.029850746268664</c:v>
                </c:pt>
                <c:pt idx="83">
                  <c:v>-61.671641791044777</c:v>
                </c:pt>
                <c:pt idx="84">
                  <c:v>-59.373134328358212</c:v>
                </c:pt>
                <c:pt idx="85">
                  <c:v>-60.716417910447767</c:v>
                </c:pt>
                <c:pt idx="86">
                  <c:v>-54.208955223880594</c:v>
                </c:pt>
                <c:pt idx="87">
                  <c:v>-51.492537313432834</c:v>
                </c:pt>
                <c:pt idx="88">
                  <c:v>-52.298507462686565</c:v>
                </c:pt>
                <c:pt idx="89">
                  <c:v>-52.32835820895523</c:v>
                </c:pt>
                <c:pt idx="90">
                  <c:v>-53.880597014925378</c:v>
                </c:pt>
                <c:pt idx="91">
                  <c:v>-48.656716417910445</c:v>
                </c:pt>
                <c:pt idx="92">
                  <c:v>-40.208955223880594</c:v>
                </c:pt>
                <c:pt idx="93">
                  <c:v>-32.447761194029852</c:v>
                </c:pt>
                <c:pt idx="94">
                  <c:v>-23.343283582089555</c:v>
                </c:pt>
                <c:pt idx="95">
                  <c:v>-12.805970149253731</c:v>
                </c:pt>
                <c:pt idx="96">
                  <c:v>-0.5074626865671642</c:v>
                </c:pt>
                <c:pt idx="97">
                  <c:v>10.746268656716419</c:v>
                </c:pt>
                <c:pt idx="98">
                  <c:v>23.432835820895523</c:v>
                </c:pt>
                <c:pt idx="99">
                  <c:v>34.746268656716417</c:v>
                </c:pt>
                <c:pt idx="100">
                  <c:v>47.701492537313442</c:v>
                </c:pt>
                <c:pt idx="101">
                  <c:v>58.507462686567173</c:v>
                </c:pt>
                <c:pt idx="102">
                  <c:v>72</c:v>
                </c:pt>
                <c:pt idx="103">
                  <c:v>81.46268656716417</c:v>
                </c:pt>
                <c:pt idx="104">
                  <c:v>90.626865671641809</c:v>
                </c:pt>
                <c:pt idx="105">
                  <c:v>95.522388059701498</c:v>
                </c:pt>
                <c:pt idx="106">
                  <c:v>102</c:v>
                </c:pt>
                <c:pt idx="107">
                  <c:v>84.208955223880608</c:v>
                </c:pt>
                <c:pt idx="108">
                  <c:v>69.373134328358205</c:v>
                </c:pt>
                <c:pt idx="109">
                  <c:v>-35.761194029850749</c:v>
                </c:pt>
                <c:pt idx="110">
                  <c:v>-70.835820895522389</c:v>
                </c:pt>
                <c:pt idx="111">
                  <c:v>-48.955223880597018</c:v>
                </c:pt>
                <c:pt idx="112">
                  <c:v>-55.671641791044777</c:v>
                </c:pt>
                <c:pt idx="113">
                  <c:v>-32.686567164179102</c:v>
                </c:pt>
                <c:pt idx="114">
                  <c:v>-22.477611940298509</c:v>
                </c:pt>
                <c:pt idx="115">
                  <c:v>-5.1641791044776122</c:v>
                </c:pt>
                <c:pt idx="116">
                  <c:v>3.3731343283582094</c:v>
                </c:pt>
                <c:pt idx="117">
                  <c:v>15.91044776119403</c:v>
                </c:pt>
                <c:pt idx="118">
                  <c:v>26.716417910447763</c:v>
                </c:pt>
                <c:pt idx="119">
                  <c:v>35.402985074626869</c:v>
                </c:pt>
                <c:pt idx="120">
                  <c:v>52.447761194029852</c:v>
                </c:pt>
                <c:pt idx="121">
                  <c:v>17.194029850746272</c:v>
                </c:pt>
                <c:pt idx="122">
                  <c:v>-78.537313432835845</c:v>
                </c:pt>
                <c:pt idx="123">
                  <c:v>-46.179104477611936</c:v>
                </c:pt>
                <c:pt idx="124">
                  <c:v>-51.61194029850747</c:v>
                </c:pt>
                <c:pt idx="125">
                  <c:v>-30.208955223880601</c:v>
                </c:pt>
                <c:pt idx="126">
                  <c:v>-17.283582089552237</c:v>
                </c:pt>
                <c:pt idx="127">
                  <c:v>7.0746268656716431</c:v>
                </c:pt>
                <c:pt idx="128">
                  <c:v>-20</c:v>
                </c:pt>
                <c:pt idx="129">
                  <c:v>-59.104477611940297</c:v>
                </c:pt>
                <c:pt idx="130">
                  <c:v>-48.985074626865675</c:v>
                </c:pt>
                <c:pt idx="131">
                  <c:v>-50.298507462686572</c:v>
                </c:pt>
                <c:pt idx="132">
                  <c:v>-44.208955223880601</c:v>
                </c:pt>
                <c:pt idx="133">
                  <c:v>-36.746268656716417</c:v>
                </c:pt>
                <c:pt idx="134">
                  <c:v>-29.880597014925371</c:v>
                </c:pt>
                <c:pt idx="135">
                  <c:v>-22.417910447761191</c:v>
                </c:pt>
                <c:pt idx="136">
                  <c:v>-15.611940298507463</c:v>
                </c:pt>
                <c:pt idx="137">
                  <c:v>-8.08955223880597</c:v>
                </c:pt>
                <c:pt idx="138">
                  <c:v>-1.3134328358208958</c:v>
                </c:pt>
                <c:pt idx="139">
                  <c:v>5.6119402985074629</c:v>
                </c:pt>
                <c:pt idx="140">
                  <c:v>-2.8358208955223883</c:v>
                </c:pt>
                <c:pt idx="141">
                  <c:v>-12.92537313432836</c:v>
                </c:pt>
                <c:pt idx="142">
                  <c:v>-25.014925373134332</c:v>
                </c:pt>
                <c:pt idx="143">
                  <c:v>-28.388059701492541</c:v>
                </c:pt>
                <c:pt idx="144">
                  <c:v>-21.373134328358205</c:v>
                </c:pt>
                <c:pt idx="145">
                  <c:v>-17.880597014925375</c:v>
                </c:pt>
                <c:pt idx="146">
                  <c:v>-9.9701492537313428</c:v>
                </c:pt>
                <c:pt idx="147">
                  <c:v>-3.2238805970149254</c:v>
                </c:pt>
                <c:pt idx="148">
                  <c:v>5.5223880597014929</c:v>
                </c:pt>
                <c:pt idx="149">
                  <c:v>12.537313432835822</c:v>
                </c:pt>
                <c:pt idx="150">
                  <c:v>20.089552238805972</c:v>
                </c:pt>
                <c:pt idx="151">
                  <c:v>-2.8955223880597014</c:v>
                </c:pt>
                <c:pt idx="152">
                  <c:v>-11.1044776119403</c:v>
                </c:pt>
                <c:pt idx="153">
                  <c:v>-1.1940298507462688</c:v>
                </c:pt>
                <c:pt idx="154">
                  <c:v>0.32835820895522394</c:v>
                </c:pt>
                <c:pt idx="155">
                  <c:v>10.268656716417912</c:v>
                </c:pt>
                <c:pt idx="156">
                  <c:v>16.865671641791046</c:v>
                </c:pt>
                <c:pt idx="157">
                  <c:v>26.358208955223883</c:v>
                </c:pt>
                <c:pt idx="158">
                  <c:v>33.731343283582092</c:v>
                </c:pt>
                <c:pt idx="159">
                  <c:v>40.68656716417911</c:v>
                </c:pt>
                <c:pt idx="160">
                  <c:v>6.5373134328358207</c:v>
                </c:pt>
                <c:pt idx="161">
                  <c:v>7.1940298507462686</c:v>
                </c:pt>
                <c:pt idx="162">
                  <c:v>20.388059701492537</c:v>
                </c:pt>
                <c:pt idx="163">
                  <c:v>20.567164179104481</c:v>
                </c:pt>
                <c:pt idx="164">
                  <c:v>39.343283582089562</c:v>
                </c:pt>
                <c:pt idx="165">
                  <c:v>40.388059701492544</c:v>
                </c:pt>
                <c:pt idx="166">
                  <c:v>60.895522388059703</c:v>
                </c:pt>
                <c:pt idx="167">
                  <c:v>-27.791044776119403</c:v>
                </c:pt>
                <c:pt idx="168">
                  <c:v>-39.044776119402997</c:v>
                </c:pt>
                <c:pt idx="169">
                  <c:v>-20.656716417910449</c:v>
                </c:pt>
                <c:pt idx="170">
                  <c:v>-16.298507462686569</c:v>
                </c:pt>
                <c:pt idx="171">
                  <c:v>2.149253731343284</c:v>
                </c:pt>
                <c:pt idx="172">
                  <c:v>20.149253731343286</c:v>
                </c:pt>
                <c:pt idx="173">
                  <c:v>-31.850746268656721</c:v>
                </c:pt>
                <c:pt idx="174">
                  <c:v>-44.417910447761201</c:v>
                </c:pt>
                <c:pt idx="175">
                  <c:v>-31.970149253731343</c:v>
                </c:pt>
                <c:pt idx="176">
                  <c:v>-34.686567164179102</c:v>
                </c:pt>
                <c:pt idx="177">
                  <c:v>-22.746268656716421</c:v>
                </c:pt>
                <c:pt idx="178">
                  <c:v>-16.686567164179106</c:v>
                </c:pt>
                <c:pt idx="179">
                  <c:v>-6.4179104477611943</c:v>
                </c:pt>
                <c:pt idx="180">
                  <c:v>-3.7611940298507465</c:v>
                </c:pt>
                <c:pt idx="181">
                  <c:v>-20.119402985074629</c:v>
                </c:pt>
                <c:pt idx="182">
                  <c:v>-9.6716417910447774</c:v>
                </c:pt>
                <c:pt idx="183">
                  <c:v>-10.059701492537314</c:v>
                </c:pt>
                <c:pt idx="184">
                  <c:v>-3.2537313432835826</c:v>
                </c:pt>
                <c:pt idx="185">
                  <c:v>0.5074626865671642</c:v>
                </c:pt>
                <c:pt idx="186">
                  <c:v>8.9253731343283587</c:v>
                </c:pt>
                <c:pt idx="187">
                  <c:v>14.567164179104479</c:v>
                </c:pt>
                <c:pt idx="188">
                  <c:v>18.149253731343286</c:v>
                </c:pt>
                <c:pt idx="189">
                  <c:v>6.6268656716417915</c:v>
                </c:pt>
                <c:pt idx="190">
                  <c:v>-0.95522388059701491</c:v>
                </c:pt>
                <c:pt idx="191">
                  <c:v>-7.3134328358208966</c:v>
                </c:pt>
                <c:pt idx="192">
                  <c:v>2.2985074626865671</c:v>
                </c:pt>
                <c:pt idx="193">
                  <c:v>6.298507462686568</c:v>
                </c:pt>
                <c:pt idx="194">
                  <c:v>16.955223880597014</c:v>
                </c:pt>
                <c:pt idx="195">
                  <c:v>24.656716417910449</c:v>
                </c:pt>
                <c:pt idx="196">
                  <c:v>36</c:v>
                </c:pt>
                <c:pt idx="197">
                  <c:v>44.119402985074636</c:v>
                </c:pt>
                <c:pt idx="198">
                  <c:v>51.850746268656714</c:v>
                </c:pt>
                <c:pt idx="199">
                  <c:v>12.567164179104479</c:v>
                </c:pt>
                <c:pt idx="200">
                  <c:v>0.86567164179104472</c:v>
                </c:pt>
                <c:pt idx="201">
                  <c:v>7.7313432835820892</c:v>
                </c:pt>
                <c:pt idx="202">
                  <c:v>8.7462686567164187</c:v>
                </c:pt>
                <c:pt idx="203">
                  <c:v>-1.6417910447761195</c:v>
                </c:pt>
                <c:pt idx="204">
                  <c:v>-4.3880597014925371</c:v>
                </c:pt>
                <c:pt idx="205">
                  <c:v>4.2686567164179108</c:v>
                </c:pt>
                <c:pt idx="206">
                  <c:v>6.1492537313432836</c:v>
                </c:pt>
                <c:pt idx="207">
                  <c:v>14.895522388059701</c:v>
                </c:pt>
                <c:pt idx="208">
                  <c:v>19.253731343283583</c:v>
                </c:pt>
                <c:pt idx="209">
                  <c:v>28.567164179104477</c:v>
                </c:pt>
                <c:pt idx="210">
                  <c:v>33.671641791044777</c:v>
                </c:pt>
                <c:pt idx="211">
                  <c:v>43.194029850746261</c:v>
                </c:pt>
                <c:pt idx="212">
                  <c:v>48.626865671641795</c:v>
                </c:pt>
                <c:pt idx="213">
                  <c:v>58.059701492537322</c:v>
                </c:pt>
                <c:pt idx="214">
                  <c:v>55.402985074626862</c:v>
                </c:pt>
                <c:pt idx="215">
                  <c:v>59.223880597014926</c:v>
                </c:pt>
                <c:pt idx="216">
                  <c:v>52.805970149253739</c:v>
                </c:pt>
                <c:pt idx="217">
                  <c:v>37.313432835820898</c:v>
                </c:pt>
                <c:pt idx="218">
                  <c:v>-36.029850746268657</c:v>
                </c:pt>
                <c:pt idx="219">
                  <c:v>-16.17910447761194</c:v>
                </c:pt>
                <c:pt idx="220">
                  <c:v>-11.46268656716418</c:v>
                </c:pt>
                <c:pt idx="221">
                  <c:v>-9.2835820895522385</c:v>
                </c:pt>
                <c:pt idx="222">
                  <c:v>-33.373134328358212</c:v>
                </c:pt>
                <c:pt idx="223">
                  <c:v>-49.582089552238813</c:v>
                </c:pt>
                <c:pt idx="224">
                  <c:v>-73.552238805970148</c:v>
                </c:pt>
                <c:pt idx="225">
                  <c:v>-60.447761194029852</c:v>
                </c:pt>
                <c:pt idx="226">
                  <c:v>-54.776119402985081</c:v>
                </c:pt>
                <c:pt idx="227">
                  <c:v>-39.31343283582089</c:v>
                </c:pt>
                <c:pt idx="228">
                  <c:v>-28.656716417910445</c:v>
                </c:pt>
                <c:pt idx="229">
                  <c:v>-9.7014925373134346</c:v>
                </c:pt>
                <c:pt idx="230">
                  <c:v>4.5970149253731343</c:v>
                </c:pt>
                <c:pt idx="231">
                  <c:v>24.35820895522388</c:v>
                </c:pt>
                <c:pt idx="232">
                  <c:v>39.373134328358212</c:v>
                </c:pt>
                <c:pt idx="233">
                  <c:v>54.268656716417915</c:v>
                </c:pt>
                <c:pt idx="234">
                  <c:v>-1.7313432835820894</c:v>
                </c:pt>
                <c:pt idx="235">
                  <c:v>-5.044776119402985</c:v>
                </c:pt>
                <c:pt idx="236">
                  <c:v>8.5074626865671643</c:v>
                </c:pt>
                <c:pt idx="237">
                  <c:v>13.343283582089553</c:v>
                </c:pt>
                <c:pt idx="238">
                  <c:v>29.343283582089555</c:v>
                </c:pt>
                <c:pt idx="239">
                  <c:v>42.507462686567166</c:v>
                </c:pt>
                <c:pt idx="240">
                  <c:v>55.31343283582089</c:v>
                </c:pt>
                <c:pt idx="241">
                  <c:v>73.31343283582089</c:v>
                </c:pt>
                <c:pt idx="242">
                  <c:v>50.298507462686572</c:v>
                </c:pt>
                <c:pt idx="243">
                  <c:v>-41.194029850746269</c:v>
                </c:pt>
                <c:pt idx="244">
                  <c:v>-29.82089552238806</c:v>
                </c:pt>
                <c:pt idx="245">
                  <c:v>-32.507462686567166</c:v>
                </c:pt>
                <c:pt idx="246">
                  <c:v>-27.074626865671647</c:v>
                </c:pt>
                <c:pt idx="247">
                  <c:v>-14</c:v>
                </c:pt>
                <c:pt idx="248">
                  <c:v>-37.313432835820898</c:v>
                </c:pt>
                <c:pt idx="249">
                  <c:v>-63.014925373134332</c:v>
                </c:pt>
                <c:pt idx="250">
                  <c:v>-48.268656716417908</c:v>
                </c:pt>
                <c:pt idx="251">
                  <c:v>-50.507462686567166</c:v>
                </c:pt>
                <c:pt idx="252">
                  <c:v>-38.985074626865675</c:v>
                </c:pt>
                <c:pt idx="253">
                  <c:v>-33.164179104477618</c:v>
                </c:pt>
                <c:pt idx="254">
                  <c:v>-23.074626865671643</c:v>
                </c:pt>
                <c:pt idx="255">
                  <c:v>-15.223880597014926</c:v>
                </c:pt>
                <c:pt idx="256">
                  <c:v>-16.238805970149254</c:v>
                </c:pt>
                <c:pt idx="257">
                  <c:v>-35.820895522388064</c:v>
                </c:pt>
                <c:pt idx="258">
                  <c:v>-36.089552238805972</c:v>
                </c:pt>
                <c:pt idx="259">
                  <c:v>-34.567164179104473</c:v>
                </c:pt>
                <c:pt idx="260">
                  <c:v>-34.179104477611943</c:v>
                </c:pt>
                <c:pt idx="261">
                  <c:v>-21.402985074626869</c:v>
                </c:pt>
                <c:pt idx="262">
                  <c:v>-16.298507462686569</c:v>
                </c:pt>
                <c:pt idx="263">
                  <c:v>1.9104477611940298</c:v>
                </c:pt>
                <c:pt idx="264">
                  <c:v>-24.000000000000004</c:v>
                </c:pt>
                <c:pt idx="265">
                  <c:v>-48.776119402985074</c:v>
                </c:pt>
                <c:pt idx="266">
                  <c:v>-25.64179104477612</c:v>
                </c:pt>
                <c:pt idx="267">
                  <c:v>-28.686567164179106</c:v>
                </c:pt>
                <c:pt idx="268">
                  <c:v>-11.82089552238806</c:v>
                </c:pt>
                <c:pt idx="269">
                  <c:v>-4.3880597014925371</c:v>
                </c:pt>
                <c:pt idx="270">
                  <c:v>9.5223880597014929</c:v>
                </c:pt>
                <c:pt idx="271">
                  <c:v>19.343283582089555</c:v>
                </c:pt>
                <c:pt idx="272">
                  <c:v>26.149253731343283</c:v>
                </c:pt>
                <c:pt idx="273">
                  <c:v>14.089552238805972</c:v>
                </c:pt>
                <c:pt idx="274">
                  <c:v>5.91044776119403</c:v>
                </c:pt>
                <c:pt idx="275">
                  <c:v>-0.80597014925373134</c:v>
                </c:pt>
                <c:pt idx="276">
                  <c:v>8.7164179104477615</c:v>
                </c:pt>
                <c:pt idx="277">
                  <c:v>13.283582089552239</c:v>
                </c:pt>
                <c:pt idx="278">
                  <c:v>23.432835820895523</c:v>
                </c:pt>
                <c:pt idx="279">
                  <c:v>30.835820895522389</c:v>
                </c:pt>
                <c:pt idx="280">
                  <c:v>40.35820895522388</c:v>
                </c:pt>
                <c:pt idx="281">
                  <c:v>47.940298507462693</c:v>
                </c:pt>
                <c:pt idx="282">
                  <c:v>55.552238805970148</c:v>
                </c:pt>
                <c:pt idx="283">
                  <c:v>38.238805970149251</c:v>
                </c:pt>
                <c:pt idx="284">
                  <c:v>19.1044776119403</c:v>
                </c:pt>
                <c:pt idx="285">
                  <c:v>6.08955223880597</c:v>
                </c:pt>
                <c:pt idx="286">
                  <c:v>9.3731343283582103</c:v>
                </c:pt>
                <c:pt idx="287">
                  <c:v>11.134328358208954</c:v>
                </c:pt>
                <c:pt idx="288">
                  <c:v>14.805970149253731</c:v>
                </c:pt>
                <c:pt idx="289">
                  <c:v>7.0149253731343286</c:v>
                </c:pt>
                <c:pt idx="290">
                  <c:v>-2.5074626865671643</c:v>
                </c:pt>
                <c:pt idx="291">
                  <c:v>-5.0149253731343286</c:v>
                </c:pt>
                <c:pt idx="292">
                  <c:v>-3.3731343283582094</c:v>
                </c:pt>
                <c:pt idx="293">
                  <c:v>-6.8358208955223887</c:v>
                </c:pt>
                <c:pt idx="294">
                  <c:v>-7.4029850746268657</c:v>
                </c:pt>
                <c:pt idx="295">
                  <c:v>-4.6865671641791051</c:v>
                </c:pt>
                <c:pt idx="296">
                  <c:v>-2.0597014925373136</c:v>
                </c:pt>
                <c:pt idx="297">
                  <c:v>4.3880597014925371</c:v>
                </c:pt>
                <c:pt idx="298">
                  <c:v>11.313432835820898</c:v>
                </c:pt>
                <c:pt idx="299">
                  <c:v>17.283582089552237</c:v>
                </c:pt>
                <c:pt idx="300">
                  <c:v>7.6119402985074629</c:v>
                </c:pt>
                <c:pt idx="301">
                  <c:v>-1.2238805970149254</c:v>
                </c:pt>
                <c:pt idx="302">
                  <c:v>-12.776119402985074</c:v>
                </c:pt>
                <c:pt idx="303">
                  <c:v>-3.9701492537313436</c:v>
                </c:pt>
                <c:pt idx="304">
                  <c:v>2.8358208955223883</c:v>
                </c:pt>
                <c:pt idx="305">
                  <c:v>6.8656716417910451</c:v>
                </c:pt>
                <c:pt idx="306">
                  <c:v>-3.8507462686567169</c:v>
                </c:pt>
                <c:pt idx="307">
                  <c:v>-1.4925373134328359</c:v>
                </c:pt>
                <c:pt idx="308">
                  <c:v>2.3880597014925375</c:v>
                </c:pt>
                <c:pt idx="309">
                  <c:v>6.2686567164179108</c:v>
                </c:pt>
                <c:pt idx="310">
                  <c:v>11.343283582089553</c:v>
                </c:pt>
                <c:pt idx="311">
                  <c:v>15.223880597014926</c:v>
                </c:pt>
                <c:pt idx="312">
                  <c:v>4.6865671641791051</c:v>
                </c:pt>
                <c:pt idx="313">
                  <c:v>-0.95522388059701491</c:v>
                </c:pt>
                <c:pt idx="314">
                  <c:v>-3.3134328358208958</c:v>
                </c:pt>
                <c:pt idx="315">
                  <c:v>0.1492537313432836</c:v>
                </c:pt>
                <c:pt idx="316">
                  <c:v>2.2686567164179108</c:v>
                </c:pt>
                <c:pt idx="317">
                  <c:v>1.0447761194029852</c:v>
                </c:pt>
                <c:pt idx="318">
                  <c:v>-2.8358208955223883</c:v>
                </c:pt>
                <c:pt idx="319">
                  <c:v>-1.074626865671642</c:v>
                </c:pt>
                <c:pt idx="320">
                  <c:v>-0.47761194029850745</c:v>
                </c:pt>
                <c:pt idx="321">
                  <c:v>1.1343283582089554</c:v>
                </c:pt>
                <c:pt idx="322">
                  <c:v>2.5373134328358211</c:v>
                </c:pt>
                <c:pt idx="323">
                  <c:v>-1.6716417910447761</c:v>
                </c:pt>
                <c:pt idx="324">
                  <c:v>-9.0746268656716431</c:v>
                </c:pt>
                <c:pt idx="325">
                  <c:v>-12.567164179104479</c:v>
                </c:pt>
                <c:pt idx="326">
                  <c:v>-7.2835820895522394</c:v>
                </c:pt>
                <c:pt idx="327">
                  <c:v>-7.0447761194029859</c:v>
                </c:pt>
                <c:pt idx="328">
                  <c:v>-5.2835820895522394</c:v>
                </c:pt>
                <c:pt idx="329">
                  <c:v>-3.8507462686567169</c:v>
                </c:pt>
                <c:pt idx="330">
                  <c:v>-0.537313432835821</c:v>
                </c:pt>
                <c:pt idx="331">
                  <c:v>6.0597014925373145</c:v>
                </c:pt>
                <c:pt idx="332">
                  <c:v>-3.2238805970149254</c:v>
                </c:pt>
                <c:pt idx="333">
                  <c:v>-2.7164179104477615</c:v>
                </c:pt>
                <c:pt idx="334">
                  <c:v>-1.0149253731343284</c:v>
                </c:pt>
                <c:pt idx="335">
                  <c:v>-3.1641791044776122</c:v>
                </c:pt>
                <c:pt idx="336">
                  <c:v>-3.3134328358208958</c:v>
                </c:pt>
                <c:pt idx="337">
                  <c:v>-2.955223880597015</c:v>
                </c:pt>
                <c:pt idx="338">
                  <c:v>-5.9701492537313432E-2</c:v>
                </c:pt>
                <c:pt idx="339">
                  <c:v>2.1791044776119404</c:v>
                </c:pt>
                <c:pt idx="340">
                  <c:v>7.0149253731343286</c:v>
                </c:pt>
                <c:pt idx="341">
                  <c:v>10.597014925373136</c:v>
                </c:pt>
                <c:pt idx="342">
                  <c:v>21.044776119402986</c:v>
                </c:pt>
                <c:pt idx="343">
                  <c:v>23.253731343283587</c:v>
                </c:pt>
                <c:pt idx="344">
                  <c:v>5.4925373134328357</c:v>
                </c:pt>
                <c:pt idx="345">
                  <c:v>-7.8507462686567173</c:v>
                </c:pt>
                <c:pt idx="346">
                  <c:v>-3.7014925373134329</c:v>
                </c:pt>
                <c:pt idx="347">
                  <c:v>-1.2537313432835822</c:v>
                </c:pt>
                <c:pt idx="348">
                  <c:v>4.7462686567164178</c:v>
                </c:pt>
                <c:pt idx="349">
                  <c:v>1.4328358208955225</c:v>
                </c:pt>
                <c:pt idx="350">
                  <c:v>-6.5373134328358207</c:v>
                </c:pt>
                <c:pt idx="351">
                  <c:v>-13.940298507462686</c:v>
                </c:pt>
                <c:pt idx="352">
                  <c:v>-12.776119402985074</c:v>
                </c:pt>
                <c:pt idx="353">
                  <c:v>-6.4477611940298507</c:v>
                </c:pt>
                <c:pt idx="354">
                  <c:v>-1.283582089552239</c:v>
                </c:pt>
                <c:pt idx="355">
                  <c:v>4.7462686567164178</c:v>
                </c:pt>
                <c:pt idx="356">
                  <c:v>9.5522388059701502</c:v>
                </c:pt>
                <c:pt idx="357">
                  <c:v>12.507462686567166</c:v>
                </c:pt>
                <c:pt idx="358">
                  <c:v>3.6716417910447761</c:v>
                </c:pt>
                <c:pt idx="359">
                  <c:v>-4.7761194029850751</c:v>
                </c:pt>
                <c:pt idx="360">
                  <c:v>-6.08955223880597</c:v>
                </c:pt>
                <c:pt idx="361">
                  <c:v>-2.4477611940298507</c:v>
                </c:pt>
                <c:pt idx="362">
                  <c:v>-6.1492537313432836</c:v>
                </c:pt>
                <c:pt idx="363">
                  <c:v>-4.0895522388059709</c:v>
                </c:pt>
                <c:pt idx="364">
                  <c:v>-1.6417910447761195</c:v>
                </c:pt>
                <c:pt idx="365">
                  <c:v>1.5820895522388061</c:v>
                </c:pt>
                <c:pt idx="366">
                  <c:v>4</c:v>
                </c:pt>
                <c:pt idx="367">
                  <c:v>7.9402985074626873</c:v>
                </c:pt>
                <c:pt idx="368">
                  <c:v>6.9253731343283578</c:v>
                </c:pt>
                <c:pt idx="369">
                  <c:v>2.3582089552238807</c:v>
                </c:pt>
                <c:pt idx="370">
                  <c:v>-0.23880597014925373</c:v>
                </c:pt>
                <c:pt idx="371">
                  <c:v>5.9701492537313436</c:v>
                </c:pt>
                <c:pt idx="372">
                  <c:v>12.985074626865671</c:v>
                </c:pt>
                <c:pt idx="373">
                  <c:v>14.686567164179104</c:v>
                </c:pt>
                <c:pt idx="374">
                  <c:v>5.7014925373134338</c:v>
                </c:pt>
                <c:pt idx="375">
                  <c:v>2.7462686567164178</c:v>
                </c:pt>
                <c:pt idx="376">
                  <c:v>-0.65671641791044788</c:v>
                </c:pt>
                <c:pt idx="377">
                  <c:v>-0.62686567164179108</c:v>
                </c:pt>
                <c:pt idx="378">
                  <c:v>1.5522388059701493</c:v>
                </c:pt>
                <c:pt idx="379">
                  <c:v>2.7761194029850751</c:v>
                </c:pt>
                <c:pt idx="380">
                  <c:v>7.6119402985074629</c:v>
                </c:pt>
                <c:pt idx="381">
                  <c:v>10.985074626865671</c:v>
                </c:pt>
                <c:pt idx="382">
                  <c:v>15.671641791044777</c:v>
                </c:pt>
                <c:pt idx="383">
                  <c:v>16.149253731343286</c:v>
                </c:pt>
                <c:pt idx="384">
                  <c:v>12.686567164179104</c:v>
                </c:pt>
                <c:pt idx="385">
                  <c:v>11.880597014925373</c:v>
                </c:pt>
                <c:pt idx="386">
                  <c:v>16.686567164179106</c:v>
                </c:pt>
                <c:pt idx="387">
                  <c:v>22.567164179104477</c:v>
                </c:pt>
                <c:pt idx="388">
                  <c:v>10.895522388059703</c:v>
                </c:pt>
                <c:pt idx="389">
                  <c:v>12.268656716417912</c:v>
                </c:pt>
                <c:pt idx="390">
                  <c:v>2.9253731343283587</c:v>
                </c:pt>
                <c:pt idx="391">
                  <c:v>-6.08955223880597</c:v>
                </c:pt>
                <c:pt idx="392">
                  <c:v>-7.432835820895523</c:v>
                </c:pt>
                <c:pt idx="393">
                  <c:v>-12.089552238805972</c:v>
                </c:pt>
                <c:pt idx="394">
                  <c:v>-12.328358208955224</c:v>
                </c:pt>
                <c:pt idx="395">
                  <c:v>-14.059701492537314</c:v>
                </c:pt>
                <c:pt idx="396">
                  <c:v>-12.92537313432836</c:v>
                </c:pt>
                <c:pt idx="397">
                  <c:v>-13.671641791044777</c:v>
                </c:pt>
                <c:pt idx="398">
                  <c:v>-1.7014925373134329</c:v>
                </c:pt>
                <c:pt idx="399">
                  <c:v>5.3134328358208958</c:v>
                </c:pt>
                <c:pt idx="400">
                  <c:v>-6.2089552238805972</c:v>
                </c:pt>
                <c:pt idx="401">
                  <c:v>-14.686567164179104</c:v>
                </c:pt>
                <c:pt idx="402">
                  <c:v>-15.82089552238806</c:v>
                </c:pt>
                <c:pt idx="403">
                  <c:v>-10.805970149253733</c:v>
                </c:pt>
                <c:pt idx="404">
                  <c:v>-12.089552238805972</c:v>
                </c:pt>
                <c:pt idx="405">
                  <c:v>-9.1940298507462686</c:v>
                </c:pt>
                <c:pt idx="406">
                  <c:v>-9.432835820895523</c:v>
                </c:pt>
                <c:pt idx="407">
                  <c:v>-7.91044776119403</c:v>
                </c:pt>
                <c:pt idx="408">
                  <c:v>-7.91044776119403</c:v>
                </c:pt>
                <c:pt idx="409">
                  <c:v>-8.0298507462686572</c:v>
                </c:pt>
                <c:pt idx="410">
                  <c:v>-10.298507462686567</c:v>
                </c:pt>
                <c:pt idx="411">
                  <c:v>-9.2238805970149258</c:v>
                </c:pt>
                <c:pt idx="412">
                  <c:v>-6.477611940298508</c:v>
                </c:pt>
                <c:pt idx="413">
                  <c:v>-2.3283582089552239</c:v>
                </c:pt>
                <c:pt idx="414">
                  <c:v>2.5970149253731343</c:v>
                </c:pt>
                <c:pt idx="415">
                  <c:v>8.3880597014925371</c:v>
                </c:pt>
                <c:pt idx="416">
                  <c:v>9.2537313432835813</c:v>
                </c:pt>
                <c:pt idx="417">
                  <c:v>10.686567164179102</c:v>
                </c:pt>
                <c:pt idx="418">
                  <c:v>10.179104477611942</c:v>
                </c:pt>
                <c:pt idx="419">
                  <c:v>10.686567164179102</c:v>
                </c:pt>
                <c:pt idx="420">
                  <c:v>8.5671641791044788</c:v>
                </c:pt>
                <c:pt idx="421">
                  <c:v>9.1044776119402986</c:v>
                </c:pt>
                <c:pt idx="422">
                  <c:v>3.3432835820895521</c:v>
                </c:pt>
                <c:pt idx="423">
                  <c:v>6.3880597014925371</c:v>
                </c:pt>
                <c:pt idx="424">
                  <c:v>4.0597014925373136</c:v>
                </c:pt>
                <c:pt idx="425">
                  <c:v>11.46268656716418</c:v>
                </c:pt>
                <c:pt idx="426">
                  <c:v>-25.701492537313431</c:v>
                </c:pt>
                <c:pt idx="427">
                  <c:v>-40.268656716417915</c:v>
                </c:pt>
                <c:pt idx="428">
                  <c:v>-40.059701492537307</c:v>
                </c:pt>
                <c:pt idx="429">
                  <c:v>-40.417910447761194</c:v>
                </c:pt>
                <c:pt idx="430">
                  <c:v>-35.611940298507463</c:v>
                </c:pt>
                <c:pt idx="431">
                  <c:v>-31.104477611940297</c:v>
                </c:pt>
                <c:pt idx="432">
                  <c:v>-24.746268656716421</c:v>
                </c:pt>
                <c:pt idx="433">
                  <c:v>-19.432835820895519</c:v>
                </c:pt>
                <c:pt idx="434">
                  <c:v>-13.253731343283583</c:v>
                </c:pt>
                <c:pt idx="435">
                  <c:v>-7.7014925373134338</c:v>
                </c:pt>
                <c:pt idx="436">
                  <c:v>-1.7910447761194028</c:v>
                </c:pt>
                <c:pt idx="437">
                  <c:v>-2.7164179104477615</c:v>
                </c:pt>
                <c:pt idx="438">
                  <c:v>-5.432835820895523</c:v>
                </c:pt>
                <c:pt idx="439">
                  <c:v>-4.3880597014925371</c:v>
                </c:pt>
                <c:pt idx="440">
                  <c:v>2.5373134328358211</c:v>
                </c:pt>
                <c:pt idx="441">
                  <c:v>4.8656716417910451</c:v>
                </c:pt>
                <c:pt idx="442">
                  <c:v>1.4925373134328359</c:v>
                </c:pt>
                <c:pt idx="443">
                  <c:v>7.8805970149253728</c:v>
                </c:pt>
                <c:pt idx="444">
                  <c:v>17.373134328358208</c:v>
                </c:pt>
                <c:pt idx="445">
                  <c:v>25.880597014925371</c:v>
                </c:pt>
                <c:pt idx="446">
                  <c:v>35.820895522388064</c:v>
                </c:pt>
                <c:pt idx="447">
                  <c:v>50.597014925373138</c:v>
                </c:pt>
                <c:pt idx="448">
                  <c:v>33.164179104477618</c:v>
                </c:pt>
                <c:pt idx="449">
                  <c:v>-32.835820895522389</c:v>
                </c:pt>
                <c:pt idx="450">
                  <c:v>-10.925373134328359</c:v>
                </c:pt>
                <c:pt idx="451">
                  <c:v>-13.283582089552239</c:v>
                </c:pt>
                <c:pt idx="452">
                  <c:v>-7.0447761194029859</c:v>
                </c:pt>
                <c:pt idx="453">
                  <c:v>-28.656716417910445</c:v>
                </c:pt>
                <c:pt idx="454">
                  <c:v>-19.582089552238806</c:v>
                </c:pt>
                <c:pt idx="455">
                  <c:v>-17.82089552238806</c:v>
                </c:pt>
                <c:pt idx="456">
                  <c:v>-20</c:v>
                </c:pt>
                <c:pt idx="457">
                  <c:v>-16.477611940298509</c:v>
                </c:pt>
                <c:pt idx="458">
                  <c:v>-0.80597014925373134</c:v>
                </c:pt>
                <c:pt idx="459">
                  <c:v>11.283582089552239</c:v>
                </c:pt>
                <c:pt idx="460">
                  <c:v>32</c:v>
                </c:pt>
                <c:pt idx="461">
                  <c:v>49.820895522388064</c:v>
                </c:pt>
                <c:pt idx="462">
                  <c:v>28.268656716417912</c:v>
                </c:pt>
                <c:pt idx="463">
                  <c:v>12.17910447761194</c:v>
                </c:pt>
                <c:pt idx="464">
                  <c:v>19.910447761194032</c:v>
                </c:pt>
                <c:pt idx="465">
                  <c:v>3.9402985074626864</c:v>
                </c:pt>
                <c:pt idx="466">
                  <c:v>-2.8358208955223883</c:v>
                </c:pt>
                <c:pt idx="467">
                  <c:v>-15.522388059701493</c:v>
                </c:pt>
                <c:pt idx="468">
                  <c:v>-24.686567164179106</c:v>
                </c:pt>
                <c:pt idx="469">
                  <c:v>-34.388059701492544</c:v>
                </c:pt>
                <c:pt idx="470">
                  <c:v>-34.328358208955223</c:v>
                </c:pt>
                <c:pt idx="471">
                  <c:v>-23.970149253731346</c:v>
                </c:pt>
                <c:pt idx="472">
                  <c:v>-11.014925373134329</c:v>
                </c:pt>
                <c:pt idx="473">
                  <c:v>0.86567164179104472</c:v>
                </c:pt>
                <c:pt idx="474">
                  <c:v>16.268656716417912</c:v>
                </c:pt>
                <c:pt idx="475">
                  <c:v>35.164179104477618</c:v>
                </c:pt>
                <c:pt idx="476">
                  <c:v>48.059701492537314</c:v>
                </c:pt>
                <c:pt idx="477">
                  <c:v>-8.0597014925373127</c:v>
                </c:pt>
                <c:pt idx="478">
                  <c:v>1.0149253731343284</c:v>
                </c:pt>
                <c:pt idx="479">
                  <c:v>-1.6716417910447761</c:v>
                </c:pt>
                <c:pt idx="480">
                  <c:v>0.59701492537313439</c:v>
                </c:pt>
                <c:pt idx="481">
                  <c:v>4.3582089552238807</c:v>
                </c:pt>
                <c:pt idx="482">
                  <c:v>16.029850746268657</c:v>
                </c:pt>
                <c:pt idx="483">
                  <c:v>23.82089552238806</c:v>
                </c:pt>
                <c:pt idx="484">
                  <c:v>-6.1194029850746272</c:v>
                </c:pt>
                <c:pt idx="485">
                  <c:v>-17.611940298507463</c:v>
                </c:pt>
                <c:pt idx="486">
                  <c:v>-5.044776119402985</c:v>
                </c:pt>
                <c:pt idx="487">
                  <c:v>-5.2238805970149258</c:v>
                </c:pt>
                <c:pt idx="488">
                  <c:v>-0.83582089552238803</c:v>
                </c:pt>
                <c:pt idx="489">
                  <c:v>2.2089552238805972</c:v>
                </c:pt>
                <c:pt idx="490">
                  <c:v>11.402985074626868</c:v>
                </c:pt>
                <c:pt idx="491">
                  <c:v>16.92537313432836</c:v>
                </c:pt>
                <c:pt idx="492">
                  <c:v>22.477611940298509</c:v>
                </c:pt>
                <c:pt idx="493">
                  <c:v>23.910447761194028</c:v>
                </c:pt>
                <c:pt idx="494">
                  <c:v>17.671641791044777</c:v>
                </c:pt>
                <c:pt idx="495">
                  <c:v>9.0746268656716431</c:v>
                </c:pt>
                <c:pt idx="496">
                  <c:v>0.68656716417910446</c:v>
                </c:pt>
                <c:pt idx="497">
                  <c:v>1.9104477611940298</c:v>
                </c:pt>
                <c:pt idx="498">
                  <c:v>-12.119402985074629</c:v>
                </c:pt>
                <c:pt idx="499">
                  <c:v>-13.462686567164178</c:v>
                </c:pt>
                <c:pt idx="500">
                  <c:v>-2.3582089552238807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55-4C7B-844F-DB1DD35E7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962128"/>
        <c:axId val="305962520"/>
      </c:scatterChart>
      <c:valAx>
        <c:axId val="305962128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time(s)</a:t>
                </a:r>
              </a:p>
            </c:rich>
          </c:tx>
          <c:layout>
            <c:manualLayout>
              <c:xMode val="edge"/>
              <c:yMode val="edge"/>
              <c:x val="0.88054683199362527"/>
              <c:y val="0.694970472440944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62520"/>
        <c:crosses val="autoZero"/>
        <c:crossBetween val="midCat"/>
      </c:valAx>
      <c:valAx>
        <c:axId val="305962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Input acceleration(cm/s</a:t>
                </a:r>
                <a:r>
                  <a:rPr lang="en-US" altLang="ja-JP" sz="925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en-US" altLang="ja-JP"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12116057335243291"/>
              <c:y val="1.572342519685039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621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51252</xdr:colOff>
      <xdr:row>15</xdr:row>
      <xdr:rowOff>139180</xdr:rowOff>
    </xdr:from>
    <xdr:ext cx="45728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5120489" y="2560790"/>
              <a:ext cx="4572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̈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kumimoji="1" lang="en-US" altLang="ja-JP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kumimoji="1" lang="en-US" altLang="ja-JP" sz="1100" b="0" i="1">
                            <a:latin typeface="Cambria Math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5120489" y="2560790"/>
              <a:ext cx="4572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/>
                </a:rPr>
                <a:t>𝑥 ̈_2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6</xdr:col>
      <xdr:colOff>113008</xdr:colOff>
      <xdr:row>15</xdr:row>
      <xdr:rowOff>129153</xdr:rowOff>
    </xdr:from>
    <xdr:ext cx="45728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6304258" y="2550763"/>
              <a:ext cx="4572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̈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kumimoji="1" lang="en-US" altLang="ja-JP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kumimoji="1" lang="en-US" altLang="ja-JP" sz="11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6304258" y="2550763"/>
              <a:ext cx="4572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/>
                </a:rPr>
                <a:t>𝑥 ̈_1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7</xdr:col>
      <xdr:colOff>113009</xdr:colOff>
      <xdr:row>15</xdr:row>
      <xdr:rowOff>121081</xdr:rowOff>
    </xdr:from>
    <xdr:ext cx="45728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7563496" y="2542691"/>
              <a:ext cx="4572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̇"/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kumimoji="1" lang="en-US" altLang="ja-JP" sz="1100" b="0" i="1">
                            <a:latin typeface="Cambria Math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7563496" y="2542691"/>
              <a:ext cx="4572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𝑥 ̇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latin typeface="Cambria Math"/>
                </a:rPr>
                <a:t>2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8</xdr:col>
      <xdr:colOff>113008</xdr:colOff>
      <xdr:row>15</xdr:row>
      <xdr:rowOff>121080</xdr:rowOff>
    </xdr:from>
    <xdr:ext cx="45728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8758156" y="2542690"/>
              <a:ext cx="4572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̇"/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kumimoji="1" lang="en-US" altLang="ja-JP" sz="11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" name="テキスト ボックス 4"/>
            <xdr:cNvSpPr txBox="1"/>
          </xdr:nvSpPr>
          <xdr:spPr>
            <a:xfrm>
              <a:off x="8758156" y="2542690"/>
              <a:ext cx="4572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𝑥 ̇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latin typeface="Cambria Math"/>
                </a:rPr>
                <a:t>1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8071</xdr:colOff>
      <xdr:row>15</xdr:row>
      <xdr:rowOff>129152</xdr:rowOff>
    </xdr:from>
    <xdr:ext cx="6134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9847880" y="2550762"/>
              <a:ext cx="6134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̈"/>
                          <m:ctrlPr>
                            <a:rPr kumimoji="1" lang="en-US" altLang="ja-JP" sz="11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kumimoji="1" lang="en-US" altLang="ja-JP" sz="1100" b="0" i="1">
                              <a:latin typeface="Cambria Math"/>
                            </a:rPr>
                            <m:t>𝑥</m:t>
                          </m:r>
                        </m:e>
                      </m:acc>
                    </m:e>
                    <m:sub>
                      <m:r>
                        <a:rPr kumimoji="1" lang="en-US" altLang="ja-JP" sz="1100" b="0" i="1">
                          <a:latin typeface="Cambria Math"/>
                        </a:rPr>
                        <m:t>2</m:t>
                      </m:r>
                    </m:sub>
                  </m:sSub>
                </m:oMath>
              </a14:m>
              <a:r>
                <a:rPr kumimoji="1" lang="en-US" altLang="ja-JP" sz="1100"/>
                <a:t>+</a:t>
              </a:r>
              <a14:m>
                <m:oMath xmlns:m="http://schemas.openxmlformats.org/officeDocument/2006/math">
                  <m:acc>
                    <m:accPr>
                      <m:chr m:val="̈"/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" name="テキスト ボックス 5"/>
            <xdr:cNvSpPr txBox="1"/>
          </xdr:nvSpPr>
          <xdr:spPr>
            <a:xfrm>
              <a:off x="9847880" y="2550762"/>
              <a:ext cx="6134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/>
                </a:rPr>
                <a:t>𝑥 ̈_2</a:t>
              </a:r>
              <a:r>
                <a:rPr kumimoji="1" lang="en-US" altLang="ja-JP" sz="1100"/>
                <a:t>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 ̈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1186589</xdr:colOff>
      <xdr:row>15</xdr:row>
      <xdr:rowOff>129153</xdr:rowOff>
    </xdr:from>
    <xdr:ext cx="6134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11026398" y="2550763"/>
              <a:ext cx="6134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̈"/>
                          <m:ctrlPr>
                            <a:rPr kumimoji="1" lang="en-US" altLang="ja-JP" sz="11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kumimoji="1" lang="en-US" altLang="ja-JP" sz="1100" b="0" i="1">
                              <a:latin typeface="Cambria Math"/>
                            </a:rPr>
                            <m:t>𝑥</m:t>
                          </m:r>
                        </m:e>
                      </m:acc>
                    </m:e>
                    <m:sub>
                      <m:r>
                        <a:rPr kumimoji="1" lang="en-US" altLang="ja-JP" sz="1100" b="0" i="1">
                          <a:latin typeface="Cambria Math"/>
                        </a:rPr>
                        <m:t>1</m:t>
                      </m:r>
                    </m:sub>
                  </m:sSub>
                </m:oMath>
              </a14:m>
              <a:r>
                <a:rPr kumimoji="1" lang="en-US" altLang="ja-JP" sz="1100"/>
                <a:t>+</a:t>
              </a:r>
              <a14:m>
                <m:oMath xmlns:m="http://schemas.openxmlformats.org/officeDocument/2006/math">
                  <m:acc>
                    <m:accPr>
                      <m:chr m:val="̈"/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" name="テキスト ボックス 6"/>
            <xdr:cNvSpPr txBox="1"/>
          </xdr:nvSpPr>
          <xdr:spPr>
            <a:xfrm>
              <a:off x="11026398" y="2550763"/>
              <a:ext cx="6134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/>
                </a:rPr>
                <a:t>𝑥 ̈_1</a:t>
              </a:r>
              <a:r>
                <a:rPr kumimoji="1" lang="en-US" altLang="ja-JP" sz="1100"/>
                <a:t>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 ̈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 editAs="oneCell">
    <xdr:from>
      <xdr:col>3</xdr:col>
      <xdr:colOff>228205</xdr:colOff>
      <xdr:row>0</xdr:row>
      <xdr:rowOff>0</xdr:rowOff>
    </xdr:from>
    <xdr:to>
      <xdr:col>4</xdr:col>
      <xdr:colOff>37206</xdr:colOff>
      <xdr:row>7</xdr:row>
      <xdr:rowOff>109141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7268" y="0"/>
          <a:ext cx="1069079" cy="1448594"/>
        </a:xfrm>
        <a:prstGeom prst="rect">
          <a:avLst/>
        </a:prstGeom>
      </xdr:spPr>
    </xdr:pic>
    <xdr:clientData/>
  </xdr:twoCellAnchor>
  <xdr:twoCellAnchor>
    <xdr:from>
      <xdr:col>3</xdr:col>
      <xdr:colOff>218325</xdr:colOff>
      <xdr:row>20</xdr:row>
      <xdr:rowOff>41097</xdr:rowOff>
    </xdr:from>
    <xdr:to>
      <xdr:col>7</xdr:col>
      <xdr:colOff>342471</xdr:colOff>
      <xdr:row>32</xdr:row>
      <xdr:rowOff>21404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631433</xdr:colOff>
      <xdr:row>20</xdr:row>
      <xdr:rowOff>10703</xdr:rowOff>
    </xdr:from>
    <xdr:to>
      <xdr:col>11</xdr:col>
      <xdr:colOff>776985</xdr:colOff>
      <xdr:row>31</xdr:row>
      <xdr:rowOff>162246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652836</xdr:colOff>
      <xdr:row>33</xdr:row>
      <xdr:rowOff>117725</xdr:rowOff>
    </xdr:from>
    <xdr:to>
      <xdr:col>11</xdr:col>
      <xdr:colOff>798388</xdr:colOff>
      <xdr:row>45</xdr:row>
      <xdr:rowOff>98033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203343</xdr:colOff>
      <xdr:row>33</xdr:row>
      <xdr:rowOff>160534</xdr:rowOff>
    </xdr:from>
    <xdr:to>
      <xdr:col>7</xdr:col>
      <xdr:colOff>327489</xdr:colOff>
      <xdr:row>45</xdr:row>
      <xdr:rowOff>140842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5</xdr:col>
      <xdr:colOff>80558</xdr:colOff>
      <xdr:row>12</xdr:row>
      <xdr:rowOff>131853</xdr:rowOff>
    </xdr:from>
    <xdr:ext cx="83530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DC49B3E1-CF59-4005-9EFE-7F8852DD5422}"/>
                </a:ext>
              </a:extLst>
            </xdr:cNvPr>
            <xdr:cNvSpPr txBox="1"/>
          </xdr:nvSpPr>
          <xdr:spPr>
            <a:xfrm>
              <a:off x="5150789" y="2381218"/>
              <a:ext cx="83530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/>
                <a:t>max(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̈"/>
                          <m:ctrlPr>
                            <a:rPr kumimoji="1" lang="en-US" altLang="ja-JP" sz="11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kumimoji="1" lang="en-US" altLang="ja-JP" sz="1100" b="0" i="1">
                              <a:latin typeface="Cambria Math"/>
                            </a:rPr>
                            <m:t>𝑥</m:t>
                          </m:r>
                        </m:e>
                      </m:acc>
                    </m:e>
                    <m:sub>
                      <m:r>
                        <a:rPr kumimoji="1" lang="en-US" altLang="ja-JP" sz="1100" b="0" i="1">
                          <a:latin typeface="Cambria Math"/>
                        </a:rPr>
                        <m:t>2</m:t>
                      </m:r>
                    </m:sub>
                  </m:sSub>
                  <m:r>
                    <a:rPr kumimoji="1" lang="en-US" altLang="ja-JP" sz="1100" b="0" i="1">
                      <a:latin typeface="Cambria Math" panose="02040503050406030204" pitchFamily="18" charset="0"/>
                    </a:rPr>
                    <m:t>)</m:t>
                  </m:r>
                </m:oMath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DC49B3E1-CF59-4005-9EFE-7F8852DD5422}"/>
                </a:ext>
              </a:extLst>
            </xdr:cNvPr>
            <xdr:cNvSpPr txBox="1"/>
          </xdr:nvSpPr>
          <xdr:spPr>
            <a:xfrm>
              <a:off x="5150789" y="2381218"/>
              <a:ext cx="83530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kumimoji="1" lang="en-US" altLang="ja-JP" sz="1100" b="0"/>
                <a:t>max(</a:t>
              </a:r>
              <a:r>
                <a:rPr kumimoji="1" lang="en-US" altLang="ja-JP" sz="1100" b="0" i="0">
                  <a:latin typeface="Cambria Math"/>
                </a:rPr>
                <a:t>𝑥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 ̈_</a:t>
              </a:r>
              <a:r>
                <a:rPr kumimoji="1" lang="en-US" altLang="ja-JP" sz="1100" b="0" i="0">
                  <a:latin typeface="Cambria Math"/>
                </a:rPr>
                <a:t>2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6</xdr:col>
      <xdr:colOff>113008</xdr:colOff>
      <xdr:row>12</xdr:row>
      <xdr:rowOff>129153</xdr:rowOff>
    </xdr:from>
    <xdr:ext cx="788204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22FF4CD-690D-45D1-9BA6-00E335CD464C}"/>
                </a:ext>
              </a:extLst>
            </xdr:cNvPr>
            <xdr:cNvSpPr txBox="1"/>
          </xdr:nvSpPr>
          <xdr:spPr>
            <a:xfrm>
              <a:off x="6304258" y="2378518"/>
              <a:ext cx="78820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/>
                <a:t>max(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̈"/>
                          <m:ctrlPr>
                            <a:rPr kumimoji="1" lang="en-US" altLang="ja-JP" sz="11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kumimoji="1" lang="en-US" altLang="ja-JP" sz="1100" b="0" i="1">
                              <a:latin typeface="Cambria Math"/>
                            </a:rPr>
                            <m:t>𝑥</m:t>
                          </m:r>
                        </m:e>
                      </m:acc>
                    </m:e>
                    <m:sub>
                      <m:r>
                        <a:rPr kumimoji="1" lang="en-US" altLang="ja-JP" sz="1100" b="0" i="1">
                          <a:latin typeface="Cambria Math"/>
                        </a:rPr>
                        <m:t>1</m:t>
                      </m:r>
                    </m:sub>
                  </m:sSub>
                </m:oMath>
              </a14:m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22FF4CD-690D-45D1-9BA6-00E335CD464C}"/>
                </a:ext>
              </a:extLst>
            </xdr:cNvPr>
            <xdr:cNvSpPr txBox="1"/>
          </xdr:nvSpPr>
          <xdr:spPr>
            <a:xfrm>
              <a:off x="6304258" y="2378518"/>
              <a:ext cx="78820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kumimoji="1" lang="en-US" altLang="ja-JP" sz="1100" b="0"/>
                <a:t>max(</a:t>
              </a:r>
              <a:r>
                <a:rPr kumimoji="1" lang="en-US" altLang="ja-JP" sz="1100" b="0" i="0">
                  <a:latin typeface="Cambria Math"/>
                </a:rPr>
                <a:t>𝑥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 ̈_</a:t>
              </a:r>
              <a:r>
                <a:rPr kumimoji="1" lang="en-US" altLang="ja-JP" sz="1100" b="0" i="0">
                  <a:latin typeface="Cambria Math"/>
                </a:rPr>
                <a:t>1</a:t>
              </a:r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7</xdr:col>
      <xdr:colOff>113009</xdr:colOff>
      <xdr:row>12</xdr:row>
      <xdr:rowOff>121081</xdr:rowOff>
    </xdr:from>
    <xdr:ext cx="736914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60E9EB0E-A14A-458C-B746-6B1D472A54E2}"/>
                </a:ext>
              </a:extLst>
            </xdr:cNvPr>
            <xdr:cNvSpPr txBox="1"/>
          </xdr:nvSpPr>
          <xdr:spPr>
            <a:xfrm>
              <a:off x="7564490" y="2370446"/>
              <a:ext cx="73691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/>
                <a:t>max(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̇"/>
                          <m:ctrlP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acc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𝑥</m:t>
                          </m:r>
                        </m:e>
                      </m:acc>
                    </m:e>
                    <m:sub>
                      <m:r>
                        <a:rPr kumimoji="1" lang="en-US" altLang="ja-JP" sz="1100" b="0" i="1">
                          <a:latin typeface="Cambria Math"/>
                        </a:rPr>
                        <m:t>2</m:t>
                      </m:r>
                    </m:sub>
                  </m:sSub>
                </m:oMath>
              </a14:m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60E9EB0E-A14A-458C-B746-6B1D472A54E2}"/>
                </a:ext>
              </a:extLst>
            </xdr:cNvPr>
            <xdr:cNvSpPr txBox="1"/>
          </xdr:nvSpPr>
          <xdr:spPr>
            <a:xfrm>
              <a:off x="7564490" y="2370446"/>
              <a:ext cx="73691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kumimoji="1" lang="en-US" altLang="ja-JP" sz="1100" b="0"/>
                <a:t>max(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̇_</a:t>
              </a:r>
              <a:r>
                <a:rPr kumimoji="1" lang="en-US" altLang="ja-JP" sz="1100" b="0" i="0">
                  <a:latin typeface="Cambria Math"/>
                </a:rPr>
                <a:t>2</a:t>
              </a:r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8</xdr:col>
      <xdr:colOff>113007</xdr:colOff>
      <xdr:row>12</xdr:row>
      <xdr:rowOff>121080</xdr:rowOff>
    </xdr:from>
    <xdr:ext cx="656319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09C916BE-BEE0-46C0-99CA-B5240408C5BC}"/>
                </a:ext>
              </a:extLst>
            </xdr:cNvPr>
            <xdr:cNvSpPr txBox="1"/>
          </xdr:nvSpPr>
          <xdr:spPr>
            <a:xfrm>
              <a:off x="8758776" y="2370445"/>
              <a:ext cx="656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/>
                <a:t>max(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̇"/>
                          <m:ctrlP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accPr>
                        <m:e>
                          <m:r>
                            <a:rPr kumimoji="1" lang="en-US" altLang="ja-JP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𝑥</m:t>
                          </m:r>
                        </m:e>
                      </m:acc>
                    </m:e>
                    <m:sub>
                      <m:r>
                        <a:rPr kumimoji="1" lang="en-US" altLang="ja-JP" sz="1100" b="0" i="1">
                          <a:latin typeface="Cambria Math"/>
                        </a:rPr>
                        <m:t>1</m:t>
                      </m:r>
                    </m:sub>
                  </m:sSub>
                </m:oMath>
              </a14:m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09C916BE-BEE0-46C0-99CA-B5240408C5BC}"/>
                </a:ext>
              </a:extLst>
            </xdr:cNvPr>
            <xdr:cNvSpPr txBox="1"/>
          </xdr:nvSpPr>
          <xdr:spPr>
            <a:xfrm>
              <a:off x="8758776" y="2370445"/>
              <a:ext cx="656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kumimoji="1" lang="en-US" altLang="ja-JP" sz="1100" b="0"/>
                <a:t>max(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̇_</a:t>
              </a:r>
              <a:r>
                <a:rPr kumimoji="1" lang="en-US" altLang="ja-JP" sz="1100" b="0" i="0">
                  <a:latin typeface="Cambria Math"/>
                </a:rPr>
                <a:t>1</a:t>
              </a:r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8071</xdr:colOff>
      <xdr:row>12</xdr:row>
      <xdr:rowOff>129152</xdr:rowOff>
    </xdr:from>
    <xdr:ext cx="95908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517D7E5E-6C10-45FB-B433-3AE84606E486}"/>
                </a:ext>
              </a:extLst>
            </xdr:cNvPr>
            <xdr:cNvSpPr txBox="1"/>
          </xdr:nvSpPr>
          <xdr:spPr>
            <a:xfrm>
              <a:off x="9848129" y="2378517"/>
              <a:ext cx="95908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/>
                <a:t>max(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̈"/>
                          <m:ctrlPr>
                            <a:rPr kumimoji="1" lang="en-US" altLang="ja-JP" sz="11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kumimoji="1" lang="en-US" altLang="ja-JP" sz="1100" b="0" i="1">
                              <a:latin typeface="Cambria Math"/>
                            </a:rPr>
                            <m:t>𝑥</m:t>
                          </m:r>
                        </m:e>
                      </m:acc>
                    </m:e>
                    <m:sub>
                      <m:r>
                        <a:rPr kumimoji="1" lang="en-US" altLang="ja-JP" sz="1100" b="0" i="1">
                          <a:latin typeface="Cambria Math"/>
                        </a:rPr>
                        <m:t>2</m:t>
                      </m:r>
                    </m:sub>
                  </m:sSub>
                </m:oMath>
              </a14:m>
              <a:r>
                <a:rPr kumimoji="1" lang="en-US" altLang="ja-JP" sz="1100"/>
                <a:t>+</a:t>
              </a:r>
              <a14:m>
                <m:oMath xmlns:m="http://schemas.openxmlformats.org/officeDocument/2006/math">
                  <m:acc>
                    <m:accPr>
                      <m:chr m:val="̈"/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517D7E5E-6C10-45FB-B433-3AE84606E486}"/>
                </a:ext>
              </a:extLst>
            </xdr:cNvPr>
            <xdr:cNvSpPr txBox="1"/>
          </xdr:nvSpPr>
          <xdr:spPr>
            <a:xfrm>
              <a:off x="9848129" y="2378517"/>
              <a:ext cx="95908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/>
                <a:t>max(</a:t>
              </a:r>
              <a:r>
                <a:rPr kumimoji="1" lang="en-US" altLang="ja-JP" sz="1100" b="0" i="0">
                  <a:latin typeface="Cambria Math"/>
                </a:rPr>
                <a:t>𝑥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 ̈_</a:t>
              </a:r>
              <a:r>
                <a:rPr kumimoji="1" lang="en-US" altLang="ja-JP" sz="1100" b="0" i="0">
                  <a:latin typeface="Cambria Math"/>
                </a:rPr>
                <a:t>2</a:t>
              </a:r>
              <a:r>
                <a:rPr kumimoji="1" lang="en-US" altLang="ja-JP" sz="1100"/>
                <a:t>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̈</a:t>
              </a:r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1186589</xdr:colOff>
      <xdr:row>12</xdr:row>
      <xdr:rowOff>129153</xdr:rowOff>
    </xdr:from>
    <xdr:ext cx="104079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4D40961B-D3A5-4A48-8842-8F9A7C484A49}"/>
                </a:ext>
              </a:extLst>
            </xdr:cNvPr>
            <xdr:cNvSpPr txBox="1"/>
          </xdr:nvSpPr>
          <xdr:spPr>
            <a:xfrm>
              <a:off x="11026647" y="2378518"/>
              <a:ext cx="104079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/>
                <a:t>max(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̈"/>
                          <m:ctrlPr>
                            <a:rPr kumimoji="1" lang="en-US" altLang="ja-JP" sz="11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kumimoji="1" lang="en-US" altLang="ja-JP" sz="1100" b="0" i="1">
                              <a:latin typeface="Cambria Math"/>
                            </a:rPr>
                            <m:t>𝑥</m:t>
                          </m:r>
                        </m:e>
                      </m:acc>
                    </m:e>
                    <m:sub>
                      <m:r>
                        <a:rPr kumimoji="1" lang="en-US" altLang="ja-JP" sz="1100" b="0" i="1">
                          <a:latin typeface="Cambria Math"/>
                        </a:rPr>
                        <m:t>1</m:t>
                      </m:r>
                    </m:sub>
                  </m:sSub>
                </m:oMath>
              </a14:m>
              <a:r>
                <a:rPr kumimoji="1" lang="en-US" altLang="ja-JP" sz="1100"/>
                <a:t>+</a:t>
              </a:r>
              <a14:m>
                <m:oMath xmlns:m="http://schemas.openxmlformats.org/officeDocument/2006/math">
                  <m:acc>
                    <m:accPr>
                      <m:chr m:val="̈"/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4D40961B-D3A5-4A48-8842-8F9A7C484A49}"/>
                </a:ext>
              </a:extLst>
            </xdr:cNvPr>
            <xdr:cNvSpPr txBox="1"/>
          </xdr:nvSpPr>
          <xdr:spPr>
            <a:xfrm>
              <a:off x="11026647" y="2378518"/>
              <a:ext cx="104079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en-US" altLang="ja-JP" sz="1100" b="0"/>
                <a:t>max(</a:t>
              </a:r>
              <a:r>
                <a:rPr kumimoji="1" lang="en-US" altLang="ja-JP" sz="1100" b="0" i="0">
                  <a:latin typeface="Cambria Math"/>
                </a:rPr>
                <a:t>𝑥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 ̈_</a:t>
              </a:r>
              <a:r>
                <a:rPr kumimoji="1" lang="en-US" altLang="ja-JP" sz="1100" b="0" i="0">
                  <a:latin typeface="Cambria Math"/>
                </a:rPr>
                <a:t>1</a:t>
              </a:r>
              <a:r>
                <a:rPr kumimoji="1" lang="en-US" altLang="ja-JP" sz="1100"/>
                <a:t>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̈</a:t>
              </a:r>
              <a:r>
                <a:rPr kumimoji="1" lang="en-US" altLang="ja-JP" sz="1100"/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42</xdr:row>
      <xdr:rowOff>47625</xdr:rowOff>
    </xdr:from>
    <xdr:to>
      <xdr:col>20</xdr:col>
      <xdr:colOff>0</xdr:colOff>
      <xdr:row>60</xdr:row>
      <xdr:rowOff>0</xdr:rowOff>
    </xdr:to>
    <xdr:graphicFrame macro="">
      <xdr:nvGraphicFramePr>
        <xdr:cNvPr id="23581" name="グラフ 1025">
          <a:extLst>
            <a:ext uri="{FF2B5EF4-FFF2-40B4-BE49-F238E27FC236}">
              <a16:creationId xmlns:a16="http://schemas.microsoft.com/office/drawing/2014/main" id="{00000000-0008-0000-0100-00001D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22</xdr:row>
      <xdr:rowOff>47625</xdr:rowOff>
    </xdr:from>
    <xdr:to>
      <xdr:col>20</xdr:col>
      <xdr:colOff>0</xdr:colOff>
      <xdr:row>40</xdr:row>
      <xdr:rowOff>0</xdr:rowOff>
    </xdr:to>
    <xdr:graphicFrame macro="">
      <xdr:nvGraphicFramePr>
        <xdr:cNvPr id="23582" name="グラフ 1026">
          <a:extLst>
            <a:ext uri="{FF2B5EF4-FFF2-40B4-BE49-F238E27FC236}">
              <a16:creationId xmlns:a16="http://schemas.microsoft.com/office/drawing/2014/main" id="{00000000-0008-0000-0100-00001E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2</xdr:row>
      <xdr:rowOff>47625</xdr:rowOff>
    </xdr:from>
    <xdr:to>
      <xdr:col>20</xdr:col>
      <xdr:colOff>0</xdr:colOff>
      <xdr:row>20</xdr:row>
      <xdr:rowOff>0</xdr:rowOff>
    </xdr:to>
    <xdr:graphicFrame macro="">
      <xdr:nvGraphicFramePr>
        <xdr:cNvPr id="23583" name="グラフ 1027">
          <a:extLst>
            <a:ext uri="{FF2B5EF4-FFF2-40B4-BE49-F238E27FC236}">
              <a16:creationId xmlns:a16="http://schemas.microsoft.com/office/drawing/2014/main" id="{00000000-0008-0000-0100-00001F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62</xdr:row>
      <xdr:rowOff>9525</xdr:rowOff>
    </xdr:from>
    <xdr:to>
      <xdr:col>20</xdr:col>
      <xdr:colOff>0</xdr:colOff>
      <xdr:row>79</xdr:row>
      <xdr:rowOff>142875</xdr:rowOff>
    </xdr:to>
    <xdr:graphicFrame macro="">
      <xdr:nvGraphicFramePr>
        <xdr:cNvPr id="23584" name="グラフ 1028">
          <a:extLst>
            <a:ext uri="{FF2B5EF4-FFF2-40B4-BE49-F238E27FC236}">
              <a16:creationId xmlns:a16="http://schemas.microsoft.com/office/drawing/2014/main" id="{00000000-0008-0000-0100-000020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1306"/>
  <sheetViews>
    <sheetView tabSelected="1" zoomScale="130" zoomScaleNormal="130" workbookViewId="0">
      <selection activeCell="L12" sqref="L12"/>
    </sheetView>
  </sheetViews>
  <sheetFormatPr defaultRowHeight="13.2" x14ac:dyDescent="0.2"/>
  <cols>
    <col min="1" max="1" width="3.6640625" customWidth="1"/>
    <col min="2" max="3" width="15.6640625" style="4" customWidth="1"/>
    <col min="4" max="4" width="16.44140625" style="4" bestFit="1" customWidth="1"/>
    <col min="5" max="5" width="15" style="4" customWidth="1"/>
    <col min="6" max="6" width="14.77734375" style="4" bestFit="1" customWidth="1"/>
    <col min="7" max="7" width="16.44140625" style="4" bestFit="1" customWidth="1"/>
    <col min="8" max="8" width="15.6640625" style="2" customWidth="1"/>
    <col min="9" max="23" width="15.6640625" customWidth="1"/>
  </cols>
  <sheetData>
    <row r="1" spans="2:16" ht="13.8" thickBot="1" x14ac:dyDescent="0.25">
      <c r="H1" s="2" t="s">
        <v>7</v>
      </c>
      <c r="J1" t="s">
        <v>8</v>
      </c>
      <c r="L1" t="s">
        <v>9</v>
      </c>
    </row>
    <row r="2" spans="2:16" ht="14.4" thickTop="1" thickBot="1" x14ac:dyDescent="0.25">
      <c r="B2" s="25" t="s">
        <v>16</v>
      </c>
      <c r="C2" s="27">
        <v>100</v>
      </c>
      <c r="E2" s="4" t="s">
        <v>3</v>
      </c>
      <c r="F2" s="26">
        <f>$C$2*$C$3</f>
        <v>10000</v>
      </c>
      <c r="H2" s="2">
        <f>$C$2/100</f>
        <v>1</v>
      </c>
      <c r="I2">
        <v>0</v>
      </c>
      <c r="J2">
        <f>$D$12*$C$4/100</f>
        <v>2.5066474768103602</v>
      </c>
      <c r="K2">
        <f>-$D$12*$C$4/100</f>
        <v>-2.5066474768103602</v>
      </c>
      <c r="L2" s="22">
        <f>$C$4/100</f>
        <v>1500</v>
      </c>
      <c r="M2" s="22">
        <f>-$C$4/100</f>
        <v>-1500</v>
      </c>
    </row>
    <row r="3" spans="2:16" ht="14.4" thickTop="1" thickBot="1" x14ac:dyDescent="0.25">
      <c r="B3" s="25" t="s">
        <v>17</v>
      </c>
      <c r="C3" s="27">
        <v>100</v>
      </c>
      <c r="E3" s="4" t="s">
        <v>2</v>
      </c>
      <c r="F3" s="26">
        <f>$C$2*($C$4+$C$5)+$C$3*$C$4</f>
        <v>45000000</v>
      </c>
      <c r="H3" s="2">
        <v>0</v>
      </c>
      <c r="I3" s="22">
        <f>$C$3/100</f>
        <v>1</v>
      </c>
      <c r="J3">
        <f>-$D$12*$C$4/100</f>
        <v>-2.5066474768103602</v>
      </c>
      <c r="K3">
        <f>($D$12*$C$4+$E$12*$C$5)/100</f>
        <v>5.0132949536207203</v>
      </c>
      <c r="L3" s="22">
        <f>-$C$4/100</f>
        <v>-1500</v>
      </c>
      <c r="M3" s="22">
        <f>($C$4+$C$5)/100</f>
        <v>3000</v>
      </c>
    </row>
    <row r="4" spans="2:16" ht="16.8" thickTop="1" thickBot="1" x14ac:dyDescent="0.25">
      <c r="B4" s="25" t="s">
        <v>18</v>
      </c>
      <c r="C4" s="27">
        <v>150000</v>
      </c>
      <c r="E4" s="4" t="s">
        <v>4</v>
      </c>
      <c r="F4" s="26">
        <f>$C$4*($C$4+$C$5)-$C$4^2</f>
        <v>22500000000</v>
      </c>
      <c r="H4" s="2" t="s">
        <v>10</v>
      </c>
      <c r="J4" t="s">
        <v>11</v>
      </c>
    </row>
    <row r="5" spans="2:16" ht="14.4" thickTop="1" thickBot="1" x14ac:dyDescent="0.25">
      <c r="B5" s="25" t="s">
        <v>19</v>
      </c>
      <c r="C5" s="27">
        <v>150000</v>
      </c>
      <c r="H5" s="2">
        <f>H2/$E$10/$D$10^2+J2*$F$10/$E$10/$D$10+L2</f>
        <v>11750.664747681036</v>
      </c>
      <c r="I5" s="2">
        <f>I2/$E$10/$D$10^2+K2*$F$10/$E$10/$D$10+M2</f>
        <v>-1750.664747681036</v>
      </c>
      <c r="J5">
        <f>$I$6/($H$5*$I$6-$I$5*$H$6)</f>
        <v>8.6777963805119819E-5</v>
      </c>
      <c r="K5">
        <f>-$I$5/($H$5*$I$6-$I$5*$H$6)</f>
        <v>1.1252160178843933E-5</v>
      </c>
    </row>
    <row r="6" spans="2:16" ht="14.4" thickTop="1" thickBot="1" x14ac:dyDescent="0.25">
      <c r="B6" s="25" t="s">
        <v>20</v>
      </c>
      <c r="C6" s="28">
        <v>0.02</v>
      </c>
      <c r="H6" s="2">
        <f>H3/$E$10/$D$10^2+J3*$F$10/$E$10/$D$10+L3</f>
        <v>-1750.664747681036</v>
      </c>
      <c r="I6" s="2">
        <f>I3/$E$10/$D$10^2+K3*$F$10/$E$10/$D$10+M3</f>
        <v>13501.329495362072</v>
      </c>
      <c r="J6">
        <f>-$H$6/($H$5*$I$6-$I$5*$H$6)</f>
        <v>1.1252160178843933E-5</v>
      </c>
      <c r="K6">
        <f>$H$5/($H$5*$I$6-$I$5*$H$6)</f>
        <v>7.5525803626275883E-5</v>
      </c>
    </row>
    <row r="7" spans="2:16" ht="14.4" thickTop="1" thickBot="1" x14ac:dyDescent="0.25">
      <c r="B7" s="25" t="s">
        <v>21</v>
      </c>
      <c r="C7" s="28">
        <v>0.02</v>
      </c>
      <c r="I7" s="2"/>
    </row>
    <row r="8" spans="2:16" ht="14.4" thickTop="1" thickBot="1" x14ac:dyDescent="0.25">
      <c r="H8"/>
    </row>
    <row r="9" spans="2:16" x14ac:dyDescent="0.2">
      <c r="B9" s="8" t="s">
        <v>22</v>
      </c>
      <c r="C9" s="9" t="s">
        <v>23</v>
      </c>
      <c r="D9" s="10" t="s">
        <v>24</v>
      </c>
      <c r="E9" s="8" t="s">
        <v>0</v>
      </c>
      <c r="F9" s="10" t="s">
        <v>1</v>
      </c>
      <c r="G9" s="5"/>
      <c r="H9"/>
      <c r="L9" s="1"/>
      <c r="M9" s="1"/>
    </row>
    <row r="10" spans="2:16" ht="13.8" thickBot="1" x14ac:dyDescent="0.25">
      <c r="B10" s="11">
        <f>2*PI()/$B$12</f>
        <v>0.262495509942894</v>
      </c>
      <c r="C10" s="11">
        <f>2*PI()/$C$12</f>
        <v>0.10026436290394955</v>
      </c>
      <c r="D10" s="15">
        <f>$B$19</f>
        <v>0.02</v>
      </c>
      <c r="E10" s="20">
        <f>0.25</f>
        <v>0.25</v>
      </c>
      <c r="F10" s="21">
        <f>0.5</f>
        <v>0.5</v>
      </c>
      <c r="G10" s="6"/>
      <c r="H10"/>
      <c r="L10" s="1"/>
      <c r="M10" s="1"/>
    </row>
    <row r="11" spans="2:16" x14ac:dyDescent="0.2">
      <c r="B11" s="12" t="s">
        <v>5</v>
      </c>
      <c r="C11" s="13" t="s">
        <v>6</v>
      </c>
      <c r="D11" s="13" t="s">
        <v>36</v>
      </c>
      <c r="E11" s="13" t="s">
        <v>37</v>
      </c>
      <c r="F11" s="13" t="s">
        <v>14</v>
      </c>
      <c r="G11" s="19" t="s">
        <v>15</v>
      </c>
      <c r="I11" s="1"/>
      <c r="J11" s="1"/>
      <c r="K11" s="1"/>
      <c r="L11" s="1"/>
      <c r="M11" s="1"/>
    </row>
    <row r="12" spans="2:16" ht="13.8" thickBot="1" x14ac:dyDescent="0.25">
      <c r="B12" s="16">
        <f>SQRT(($F$3-SQRT($F$3^2-4*$F$2*$F$4))/2/$F$2)</f>
        <v>23.936353458184847</v>
      </c>
      <c r="C12" s="16">
        <f>SQRT(($F$3+SQRT($F$3^2-4*$F$2*$F$4))/2/$F$2)</f>
        <v>62.666186920259015</v>
      </c>
      <c r="D12" s="17">
        <f>$B$10*$C$6/PI()</f>
        <v>1.6710983178735736E-3</v>
      </c>
      <c r="E12" s="17">
        <f>$B$10*$C$7/PI()</f>
        <v>1.6710983178735736E-3</v>
      </c>
      <c r="F12" s="17">
        <f>$C$4/(-(B12^2)*$C$2+$C$4)</f>
        <v>1.6180339887498947</v>
      </c>
      <c r="G12" s="17">
        <f>$C$4/(-(C12^2)*$C$2+$C$4)</f>
        <v>-0.6180339887498949</v>
      </c>
      <c r="I12" s="1"/>
      <c r="J12" s="1"/>
      <c r="K12" s="1"/>
      <c r="L12" s="1"/>
      <c r="M12" s="1"/>
    </row>
    <row r="13" spans="2:16" x14ac:dyDescent="0.2">
      <c r="I13" s="6"/>
      <c r="J13" s="1"/>
      <c r="K13" s="1"/>
      <c r="L13" s="1"/>
      <c r="M13" s="1"/>
    </row>
    <row r="14" spans="2:16" s="29" customFormat="1" ht="15.6" x14ac:dyDescent="0.3">
      <c r="B14" s="7" t="s">
        <v>38</v>
      </c>
      <c r="C14" s="3" t="s">
        <v>39</v>
      </c>
      <c r="D14" s="7" t="s">
        <v>40</v>
      </c>
      <c r="E14" s="7" t="s">
        <v>41</v>
      </c>
      <c r="F14" s="31" t="s">
        <v>31</v>
      </c>
      <c r="G14" s="31" t="s">
        <v>31</v>
      </c>
      <c r="H14" s="32" t="s">
        <v>32</v>
      </c>
      <c r="I14" s="32" t="s">
        <v>32</v>
      </c>
      <c r="J14" s="31" t="s">
        <v>31</v>
      </c>
      <c r="K14" s="31" t="s">
        <v>31</v>
      </c>
      <c r="L14" s="30"/>
      <c r="N14" s="7" t="s">
        <v>43</v>
      </c>
      <c r="P14"/>
    </row>
    <row r="15" spans="2:16" s="29" customFormat="1" x14ac:dyDescent="0.2">
      <c r="B15" s="7">
        <f>MAX(MAX(B17:B49309),-MIN(B17:B49309))</f>
        <v>9.9999999999998757</v>
      </c>
      <c r="C15" s="7">
        <f>MAX(MAX(C17:C49309),-MIN(C17:C49309))</f>
        <v>102</v>
      </c>
      <c r="D15" s="38">
        <f>MAX(MAX(D17:D49309),-MIN(D17:D49309))</f>
        <v>0.63760850765074906</v>
      </c>
      <c r="E15" s="38">
        <f>MAX(MAX(E17:E49309),-MIN(E17:E49309))</f>
        <v>0.3943099029574782</v>
      </c>
      <c r="F15" s="37">
        <f t="shared" ref="F15:K15" si="0">MAX(MAX(F17:F49309),-MIN(F17:F49309))</f>
        <v>398.55616923532011</v>
      </c>
      <c r="G15" s="37">
        <f t="shared" si="0"/>
        <v>258.87211482073087</v>
      </c>
      <c r="H15" s="36">
        <f t="shared" si="0"/>
        <v>15.338796732978288</v>
      </c>
      <c r="I15" s="36">
        <f t="shared" si="0"/>
        <v>8.7783305149680579</v>
      </c>
      <c r="J15" s="37">
        <f t="shared" si="0"/>
        <v>364.5356072657496</v>
      </c>
      <c r="K15" s="37">
        <f t="shared" si="0"/>
        <v>238.58588906895375</v>
      </c>
      <c r="L15" s="30"/>
      <c r="N15" s="38">
        <f t="shared" ref="N15" si="1">MAX(MAX(N17:N49309),-MIN(N17:N49309))</f>
        <v>0.24329860469327086</v>
      </c>
      <c r="P15"/>
    </row>
    <row r="16" spans="2:16" x14ac:dyDescent="0.2">
      <c r="B16" s="4" t="s">
        <v>25</v>
      </c>
      <c r="D16" s="4" t="s">
        <v>28</v>
      </c>
    </row>
    <row r="17" spans="2:15" ht="15.6" x14ac:dyDescent="0.3">
      <c r="B17" s="3" t="s">
        <v>26</v>
      </c>
      <c r="C17" s="3" t="s">
        <v>27</v>
      </c>
      <c r="D17" s="7" t="s">
        <v>29</v>
      </c>
      <c r="E17" s="7" t="s">
        <v>30</v>
      </c>
      <c r="F17" s="7" t="s">
        <v>31</v>
      </c>
      <c r="G17" s="7" t="s">
        <v>31</v>
      </c>
      <c r="H17" s="3" t="s">
        <v>33</v>
      </c>
      <c r="I17" s="3" t="s">
        <v>32</v>
      </c>
      <c r="J17" s="7" t="s">
        <v>34</v>
      </c>
      <c r="K17" s="7" t="s">
        <v>35</v>
      </c>
      <c r="L17" s="7" t="s">
        <v>12</v>
      </c>
      <c r="M17" s="7" t="s">
        <v>13</v>
      </c>
      <c r="N17" s="34" t="s">
        <v>42</v>
      </c>
      <c r="O17" s="33"/>
    </row>
    <row r="18" spans="2:15" x14ac:dyDescent="0.2">
      <c r="B18" s="14">
        <v>0</v>
      </c>
      <c r="C18" s="14">
        <f>0.2*Sheet1!A1</f>
        <v>-0.41791044776119401</v>
      </c>
      <c r="D18" s="18">
        <f>$J$5*$L18+$K$5*$M18</f>
        <v>4.096781300822366E-5</v>
      </c>
      <c r="E18" s="18">
        <f>$J$6*$L18+$K$6*$M18</f>
        <v>3.6265417709602312E-5</v>
      </c>
      <c r="F18" s="18">
        <f>(D18)/$E$10/$D$10^2</f>
        <v>0.40967813008223658</v>
      </c>
      <c r="G18" s="18">
        <f>(E18)/$E$10/$D$10^2</f>
        <v>0.3626541770960231</v>
      </c>
      <c r="H18" s="23">
        <f>$F$10/$E$10/$D$10*(D18)</f>
        <v>4.096781300822366E-3</v>
      </c>
      <c r="I18" s="23">
        <f>$F$10/$E$10/$D$10*(E18)</f>
        <v>3.626541770960231E-3</v>
      </c>
      <c r="J18" s="23">
        <f>$C18+F18</f>
        <v>-8.2323176789574348E-3</v>
      </c>
      <c r="K18" s="23">
        <f>$C18+G18</f>
        <v>-5.5256270665170915E-2</v>
      </c>
      <c r="L18" s="24">
        <f>-$H$2*$C18</f>
        <v>0.41791044776119401</v>
      </c>
      <c r="M18" s="24">
        <f>-$H$2*$C18</f>
        <v>0.41791044776119401</v>
      </c>
      <c r="N18" s="35">
        <f>D18-E18</f>
        <v>4.7023952986213475E-6</v>
      </c>
    </row>
    <row r="19" spans="2:15" x14ac:dyDescent="0.2">
      <c r="B19" s="14">
        <v>0.02</v>
      </c>
      <c r="C19" s="14">
        <f>0.2*Sheet1!A2</f>
        <v>-3.2238805970149254</v>
      </c>
      <c r="D19" s="18">
        <f>D18+($J$5*$L19+$K$5*$M19)</f>
        <v>4.7494674490103535E-4</v>
      </c>
      <c r="E19" s="18">
        <f>E18+($J$6*$L19+$K$6*$M19)</f>
        <v>4.0898144917634553E-4</v>
      </c>
      <c r="F19" s="18">
        <f t="shared" ref="F19:F82" si="2">F18+(D19-D18)/$E$10/$D$10^2-H18/$E$10/$D$10-F18/2/$E$10</f>
        <v>3.1107549286814073</v>
      </c>
      <c r="G19" s="18">
        <f t="shared" ref="G19:G82" si="3">G18+(E19-E18)/$E$10/$D$10^2-I18/$E$10/$D$10-G18/2/$E$10</f>
        <v>2.6391977833793616</v>
      </c>
      <c r="H19" s="23">
        <f t="shared" ref="H19:H82" si="4">H18+$F$10/$E$10/$D$10*(D19-D18)-$F$10/$E$10*H18+(1-$F$10/2/$E$10)*$D$10*F18</f>
        <v>3.9301111888458806E-2</v>
      </c>
      <c r="I19" s="23">
        <f t="shared" ref="I19:I82" si="5">I18+$F$10/$E$10/$D$10*(E19-E18)-$F$10/$E$10*I18+(1-$F$10/2/$E$10)*$D$10*G18</f>
        <v>3.3645061375714089E-2</v>
      </c>
      <c r="J19" s="23">
        <f>$C19+F19</f>
        <v>-0.113125668333518</v>
      </c>
      <c r="K19" s="23">
        <f>$C19+G19</f>
        <v>-0.58468281363556374</v>
      </c>
      <c r="L19" s="24">
        <f t="shared" ref="L19:L82" si="6">$H$2*(H18/$E$10/$D$10+F18/2/$E$10-($C19-$C18))+$J$2*($F$10/$E$10*$H18+($F$10/2/$E$10-1)*$D$10*$F18)+$K$2*($F$10/$E$10*$I18+($F$10/2/$E$10-1)*$D$10*$G18)</f>
        <v>4.4470401190447282</v>
      </c>
      <c r="M19" s="24">
        <f t="shared" ref="M19:M82" si="7">$I$3*(I18/$E$10/$D$10+G18/2/$E$10-($C19-$C18))+$J$3*($F$10/$E$10*$H18+($F$10/2/$E$10-1)*$D$10*$F18)+$K$3*($F$10/$E$10*$I18+($F$10/2/$E$10-1)*$D$10*$G18)</f>
        <v>4.272410331735224</v>
      </c>
      <c r="N19" s="35">
        <f t="shared" ref="N19:N82" si="8">D19-E19</f>
        <v>6.5965295724689822E-5</v>
      </c>
    </row>
    <row r="20" spans="2:15" x14ac:dyDescent="0.2">
      <c r="B20" s="14">
        <v>0.04</v>
      </c>
      <c r="C20" s="14">
        <f>0.2*Sheet1!A3</f>
        <v>-3.0149253731343286</v>
      </c>
      <c r="D20" s="18">
        <f t="shared" ref="D20:D44" si="9">D19+($J$5*$L20+$K$5*$M20)</f>
        <v>1.8155956643814222E-3</v>
      </c>
      <c r="E20" s="18">
        <f t="shared" ref="E20:E44" si="10">E19+($J$6*$L20+$K$6*$M20)</f>
        <v>1.4670844006075725E-3</v>
      </c>
      <c r="F20" s="18">
        <f t="shared" si="2"/>
        <v>2.4355118884307014</v>
      </c>
      <c r="G20" s="18">
        <f t="shared" si="3"/>
        <v>1.2128194557900915</v>
      </c>
      <c r="H20" s="23">
        <f t="shared" si="4"/>
        <v>9.4763780059579888E-2</v>
      </c>
      <c r="I20" s="23">
        <f t="shared" si="5"/>
        <v>7.2165233767408604E-2</v>
      </c>
      <c r="J20" s="23">
        <f t="shared" ref="J20:J83" si="11">$C20+F20</f>
        <v>-0.57941348470362719</v>
      </c>
      <c r="K20" s="23">
        <f t="shared" ref="K20:K44" si="12">$C20+G20</f>
        <v>-1.8021059173442371</v>
      </c>
      <c r="L20" s="24">
        <f t="shared" si="6"/>
        <v>13.901132460666945</v>
      </c>
      <c r="M20" s="24">
        <f t="shared" si="7"/>
        <v>11.938769784937104</v>
      </c>
      <c r="N20" s="35">
        <f t="shared" si="8"/>
        <v>3.4851126377384968E-4</v>
      </c>
    </row>
    <row r="21" spans="2:15" x14ac:dyDescent="0.2">
      <c r="B21" s="14">
        <v>0.06</v>
      </c>
      <c r="C21" s="14">
        <f>0.2*Sheet1!A4</f>
        <v>-2.6268656716417915</v>
      </c>
      <c r="D21" s="18">
        <f t="shared" si="9"/>
        <v>4.0472572833181271E-3</v>
      </c>
      <c r="E21" s="18">
        <f t="shared" si="10"/>
        <v>2.9947865220814112E-3</v>
      </c>
      <c r="F21" s="18">
        <f t="shared" si="2"/>
        <v>0.92834828902037003</v>
      </c>
      <c r="G21" s="18">
        <f t="shared" si="3"/>
        <v>-0.36884499453342379</v>
      </c>
      <c r="H21" s="23">
        <f t="shared" si="4"/>
        <v>0.12840238183409064</v>
      </c>
      <c r="I21" s="23">
        <f t="shared" si="5"/>
        <v>8.0604978379975267E-2</v>
      </c>
      <c r="J21" s="23">
        <f t="shared" si="11"/>
        <v>-1.6985173826214215</v>
      </c>
      <c r="K21" s="23">
        <f t="shared" si="12"/>
        <v>-2.9957106661752153</v>
      </c>
      <c r="L21" s="24">
        <f t="shared" si="6"/>
        <v>23.549013265370547</v>
      </c>
      <c r="M21" s="24">
        <f t="shared" si="7"/>
        <v>16.719118387756669</v>
      </c>
      <c r="N21" s="35">
        <f t="shared" si="8"/>
        <v>1.0524707612367158E-3</v>
      </c>
    </row>
    <row r="22" spans="2:15" x14ac:dyDescent="0.2">
      <c r="B22" s="14">
        <v>0.08</v>
      </c>
      <c r="C22" s="14">
        <f>0.2*Sheet1!A5</f>
        <v>-2.8358208955223883</v>
      </c>
      <c r="D22" s="18">
        <f t="shared" si="9"/>
        <v>6.6531010459790971E-3</v>
      </c>
      <c r="E22" s="18">
        <f t="shared" si="10"/>
        <v>4.49972674155091E-3</v>
      </c>
      <c r="F22" s="18">
        <f t="shared" si="2"/>
        <v>-0.55038702922879779</v>
      </c>
      <c r="G22" s="18">
        <f t="shared" si="3"/>
        <v>-0.70274848676664448</v>
      </c>
      <c r="H22" s="23">
        <f t="shared" si="4"/>
        <v>0.13218199443200634</v>
      </c>
      <c r="I22" s="23">
        <f t="shared" si="5"/>
        <v>6.9889043566974618E-2</v>
      </c>
      <c r="J22" s="23">
        <f t="shared" si="11"/>
        <v>-3.386207924751186</v>
      </c>
      <c r="K22" s="23">
        <f t="shared" si="12"/>
        <v>-3.5385693822890327</v>
      </c>
      <c r="L22" s="24">
        <f t="shared" si="6"/>
        <v>27.985750650272156</v>
      </c>
      <c r="M22" s="24">
        <f t="shared" si="7"/>
        <v>15.756734960625153</v>
      </c>
      <c r="N22" s="35">
        <f t="shared" si="8"/>
        <v>2.1533743044281871E-3</v>
      </c>
    </row>
    <row r="23" spans="2:15" x14ac:dyDescent="0.2">
      <c r="B23" s="14">
        <v>0.1</v>
      </c>
      <c r="C23" s="14">
        <f>0.2*Sheet1!A6</f>
        <v>-3.5820895522388057</v>
      </c>
      <c r="D23" s="18">
        <f t="shared" si="9"/>
        <v>9.0938260984640921E-3</v>
      </c>
      <c r="E23" s="18">
        <f t="shared" si="10"/>
        <v>5.8054909749185504E-3</v>
      </c>
      <c r="F23" s="18">
        <f t="shared" si="2"/>
        <v>-1.4787613323225202</v>
      </c>
      <c r="G23" s="18">
        <f t="shared" si="3"/>
        <v>-0.2174178929518753</v>
      </c>
      <c r="H23" s="23">
        <f t="shared" si="4"/>
        <v>0.11189051081649315</v>
      </c>
      <c r="I23" s="23">
        <f t="shared" si="5"/>
        <v>6.0687379769789412E-2</v>
      </c>
      <c r="J23" s="23">
        <f t="shared" si="11"/>
        <v>-5.0608508845613258</v>
      </c>
      <c r="K23" s="23">
        <f t="shared" si="12"/>
        <v>-3.799507445190681</v>
      </c>
      <c r="L23" s="24">
        <f t="shared" si="6"/>
        <v>26.394186420877897</v>
      </c>
      <c r="M23" s="24">
        <f t="shared" si="7"/>
        <v>13.356661849787937</v>
      </c>
      <c r="N23" s="35">
        <f t="shared" si="8"/>
        <v>3.2883351235455417E-3</v>
      </c>
    </row>
    <row r="24" spans="2:15" x14ac:dyDescent="0.2">
      <c r="B24" s="14">
        <v>0.12000000000000001</v>
      </c>
      <c r="C24" s="14">
        <f>0.2*Sheet1!A7</f>
        <v>-4.2388059701492535</v>
      </c>
      <c r="D24" s="18">
        <f t="shared" si="9"/>
        <v>1.0997973017849515E-2</v>
      </c>
      <c r="E24" s="18">
        <f t="shared" si="10"/>
        <v>6.9713337027630566E-3</v>
      </c>
      <c r="F24" s="18">
        <f t="shared" si="2"/>
        <v>-1.8578716371218817</v>
      </c>
      <c r="G24" s="18">
        <f t="shared" si="3"/>
        <v>-0.2616307825609443</v>
      </c>
      <c r="H24" s="23">
        <f t="shared" si="4"/>
        <v>7.8524181122049119E-2</v>
      </c>
      <c r="I24" s="23">
        <f t="shared" si="5"/>
        <v>5.589689301466122E-2</v>
      </c>
      <c r="J24" s="23">
        <f t="shared" si="11"/>
        <v>-6.0966776072711353</v>
      </c>
      <c r="K24" s="23">
        <f t="shared" si="12"/>
        <v>-4.5004367527101978</v>
      </c>
      <c r="L24" s="24">
        <f t="shared" si="6"/>
        <v>20.333992315050057</v>
      </c>
      <c r="M24" s="24">
        <f t="shared" si="7"/>
        <v>12.40690392222691</v>
      </c>
      <c r="N24" s="35">
        <f t="shared" si="8"/>
        <v>4.0266393150864581E-3</v>
      </c>
    </row>
    <row r="25" spans="2:15" x14ac:dyDescent="0.2">
      <c r="B25" s="14">
        <v>0.14000000000000001</v>
      </c>
      <c r="C25" s="14">
        <f>0.2*Sheet1!A8</f>
        <v>-3.8208955223880596</v>
      </c>
      <c r="D25" s="18">
        <f t="shared" si="9"/>
        <v>1.2129019221617814E-2</v>
      </c>
      <c r="E25" s="18">
        <f t="shared" si="10"/>
        <v>7.8886566711144218E-3</v>
      </c>
      <c r="F25" s="18">
        <f t="shared" si="2"/>
        <v>-2.5365025496049505</v>
      </c>
      <c r="G25" s="18">
        <f t="shared" si="3"/>
        <v>-1.7445181368576481</v>
      </c>
      <c r="H25" s="23">
        <f t="shared" si="4"/>
        <v>3.4580439254780798E-2</v>
      </c>
      <c r="I25" s="23">
        <f t="shared" si="5"/>
        <v>3.5835403820475287E-2</v>
      </c>
      <c r="J25" s="23">
        <f t="shared" si="11"/>
        <v>-6.3573980719930105</v>
      </c>
      <c r="K25" s="23">
        <f t="shared" si="12"/>
        <v>-5.5654136592457082</v>
      </c>
      <c r="L25" s="24">
        <f t="shared" si="6"/>
        <v>11.684619771687757</v>
      </c>
      <c r="M25" s="24">
        <f t="shared" si="7"/>
        <v>10.404996932439749</v>
      </c>
      <c r="N25" s="35">
        <f t="shared" si="8"/>
        <v>4.2403625505033921E-3</v>
      </c>
    </row>
    <row r="26" spans="2:15" x14ac:dyDescent="0.2">
      <c r="B26" s="14">
        <v>0.16</v>
      </c>
      <c r="C26" s="14">
        <f>0.2*Sheet1!A9</f>
        <v>-3.283582089552239</v>
      </c>
      <c r="D26" s="18">
        <f t="shared" si="9"/>
        <v>1.2279217551474771E-2</v>
      </c>
      <c r="E26" s="18">
        <f t="shared" si="10"/>
        <v>8.1545284829738756E-3</v>
      </c>
      <c r="F26" s="18">
        <f t="shared" si="2"/>
        <v>-2.8776020027816429</v>
      </c>
      <c r="G26" s="18">
        <f t="shared" si="3"/>
        <v>-2.7638445086428707</v>
      </c>
      <c r="H26" s="23">
        <f t="shared" si="4"/>
        <v>-1.956060626908513E-2</v>
      </c>
      <c r="I26" s="23">
        <f t="shared" si="5"/>
        <v>-9.2482226345299082E-3</v>
      </c>
      <c r="J26" s="23">
        <f t="shared" si="11"/>
        <v>-6.1611840923338814</v>
      </c>
      <c r="K26" s="23">
        <f t="shared" si="12"/>
        <v>-6.0474265981951092</v>
      </c>
      <c r="L26" s="24">
        <f t="shared" si="6"/>
        <v>1.2994778113862693</v>
      </c>
      <c r="M26" s="24">
        <f t="shared" si="7"/>
        <v>3.3266760142022584</v>
      </c>
      <c r="N26" s="35">
        <f t="shared" si="8"/>
        <v>4.124689068500895E-3</v>
      </c>
    </row>
    <row r="27" spans="2:15" x14ac:dyDescent="0.2">
      <c r="B27" s="14">
        <v>0.18</v>
      </c>
      <c r="C27" s="14">
        <f>0.2*Sheet1!A10</f>
        <v>-2.5373134328358211</v>
      </c>
      <c r="D27" s="18">
        <f t="shared" si="9"/>
        <v>1.1279712696335292E-2</v>
      </c>
      <c r="E27" s="18">
        <f t="shared" si="10"/>
        <v>7.423632672575689E-3</v>
      </c>
      <c r="F27" s="18">
        <f t="shared" si="2"/>
        <v>-3.2053252947961148</v>
      </c>
      <c r="G27" s="18">
        <f t="shared" si="3"/>
        <v>-2.6954690684330131</v>
      </c>
      <c r="H27" s="23">
        <f t="shared" si="4"/>
        <v>-8.0389879244862697E-2</v>
      </c>
      <c r="I27" s="23">
        <f t="shared" si="5"/>
        <v>-6.3841358405288748E-2</v>
      </c>
      <c r="J27" s="23">
        <f t="shared" si="11"/>
        <v>-5.7426387276319364</v>
      </c>
      <c r="K27" s="23">
        <f t="shared" si="12"/>
        <v>-5.2327825012688347</v>
      </c>
      <c r="L27" s="24">
        <f t="shared" si="6"/>
        <v>-10.465292936931647</v>
      </c>
      <c r="M27" s="24">
        <f t="shared" si="7"/>
        <v>-8.118267247936874</v>
      </c>
      <c r="N27" s="35">
        <f t="shared" si="8"/>
        <v>3.8560800237596032E-3</v>
      </c>
    </row>
    <row r="28" spans="2:15" x14ac:dyDescent="0.2">
      <c r="B28" s="14">
        <v>0.19999999999999998</v>
      </c>
      <c r="C28" s="14">
        <f>0.2*Sheet1!A11</f>
        <v>-2.5373134328358211</v>
      </c>
      <c r="D28" s="18">
        <f t="shared" si="9"/>
        <v>9.113998012958268E-3</v>
      </c>
      <c r="E28" s="18">
        <f t="shared" si="10"/>
        <v>5.7802579872026985E-3</v>
      </c>
      <c r="F28" s="18">
        <f t="shared" si="2"/>
        <v>-2.3738456900015876</v>
      </c>
      <c r="G28" s="18">
        <f t="shared" si="3"/>
        <v>-0.97000610423914146</v>
      </c>
      <c r="H28" s="23">
        <f t="shared" si="4"/>
        <v>-0.1361815890928397</v>
      </c>
      <c r="I28" s="23">
        <f t="shared" si="5"/>
        <v>-0.10049611013201029</v>
      </c>
      <c r="J28" s="23">
        <f t="shared" si="11"/>
        <v>-4.9111591228374092</v>
      </c>
      <c r="K28" s="23">
        <f t="shared" si="12"/>
        <v>-3.5073195370749626</v>
      </c>
      <c r="L28" s="24">
        <f t="shared" si="6"/>
        <v>-22.571589054579693</v>
      </c>
      <c r="M28" s="24">
        <f t="shared" si="7"/>
        <v>-18.396302761834377</v>
      </c>
      <c r="N28" s="35">
        <f t="shared" si="8"/>
        <v>3.3337400257555695E-3</v>
      </c>
    </row>
    <row r="29" spans="2:15" x14ac:dyDescent="0.2">
      <c r="B29" s="14">
        <v>0.21999999999999997</v>
      </c>
      <c r="C29" s="14">
        <f>0.2*Sheet1!A12</f>
        <v>-3.91044776119403</v>
      </c>
      <c r="D29" s="18">
        <f t="shared" si="9"/>
        <v>6.2059296248524014E-3</v>
      </c>
      <c r="E29" s="18">
        <f t="shared" si="10"/>
        <v>3.8484432324723769E-3</v>
      </c>
      <c r="F29" s="18">
        <f t="shared" si="2"/>
        <v>0.52947962751086308</v>
      </c>
      <c r="G29" s="18">
        <f t="shared" si="3"/>
        <v>1.7510805833379806</v>
      </c>
      <c r="H29" s="23">
        <f t="shared" si="4"/>
        <v>-0.15462524971774699</v>
      </c>
      <c r="I29" s="23">
        <f t="shared" si="5"/>
        <v>-9.2685365341021841E-2</v>
      </c>
      <c r="J29" s="23">
        <f t="shared" si="11"/>
        <v>-3.380968133683167</v>
      </c>
      <c r="K29" s="23">
        <f t="shared" si="12"/>
        <v>-2.1593671778560495</v>
      </c>
      <c r="L29" s="24">
        <f t="shared" si="6"/>
        <v>-30.789776701804769</v>
      </c>
      <c r="M29" s="24">
        <f t="shared" si="7"/>
        <v>-20.991014716713586</v>
      </c>
      <c r="N29" s="35">
        <f t="shared" si="8"/>
        <v>2.3574863923800245E-3</v>
      </c>
    </row>
    <row r="30" spans="2:15" x14ac:dyDescent="0.2">
      <c r="B30" s="14">
        <v>0.23999999999999996</v>
      </c>
      <c r="C30" s="14">
        <f>0.2*Sheet1!A13</f>
        <v>-5.253731343283583</v>
      </c>
      <c r="D30" s="18">
        <f t="shared" si="9"/>
        <v>3.5480371965519392E-3</v>
      </c>
      <c r="E30" s="18">
        <f t="shared" si="10"/>
        <v>2.4782934951659563E-3</v>
      </c>
      <c r="F30" s="18">
        <f t="shared" si="2"/>
        <v>3.816646033033912</v>
      </c>
      <c r="G30" s="18">
        <f t="shared" si="3"/>
        <v>3.0844951118021822</v>
      </c>
      <c r="H30" s="23">
        <f t="shared" si="4"/>
        <v>-0.11116399311229924</v>
      </c>
      <c r="I30" s="23">
        <f t="shared" si="5"/>
        <v>-4.4329608389620218E-2</v>
      </c>
      <c r="J30" s="23">
        <f t="shared" si="11"/>
        <v>-1.437085310249671</v>
      </c>
      <c r="K30" s="23">
        <f t="shared" si="12"/>
        <v>-2.1692362314814009</v>
      </c>
      <c r="L30" s="24">
        <f t="shared" si="6"/>
        <v>-28.833330016211804</v>
      </c>
      <c r="M30" s="24">
        <f t="shared" si="7"/>
        <v>-13.845764484003805</v>
      </c>
      <c r="N30" s="35">
        <f t="shared" si="8"/>
        <v>1.0697437013859829E-3</v>
      </c>
    </row>
    <row r="31" spans="2:15" x14ac:dyDescent="0.2">
      <c r="B31" s="14">
        <v>0.25999999999999995</v>
      </c>
      <c r="C31" s="14">
        <f>0.2*Sheet1!A14</f>
        <v>-5.7910447761194028</v>
      </c>
      <c r="D31" s="18">
        <f t="shared" si="9"/>
        <v>2.2756419796153633E-3</v>
      </c>
      <c r="E31" s="18">
        <f t="shared" si="10"/>
        <v>2.1617074587509423E-3</v>
      </c>
      <c r="F31" s="18">
        <f t="shared" si="2"/>
        <v>5.6922004200601766</v>
      </c>
      <c r="G31" s="18">
        <f t="shared" si="3"/>
        <v>2.6155662019717223</v>
      </c>
      <c r="H31" s="23">
        <f t="shared" si="4"/>
        <v>-1.6075528581358356E-2</v>
      </c>
      <c r="I31" s="23">
        <f t="shared" si="5"/>
        <v>1.2671004748118816E-2</v>
      </c>
      <c r="J31" s="23">
        <f t="shared" si="11"/>
        <v>-9.8844356059226257E-2</v>
      </c>
      <c r="K31" s="23">
        <f t="shared" si="12"/>
        <v>-3.1754785741476805</v>
      </c>
      <c r="L31" s="24">
        <f t="shared" si="6"/>
        <v>-14.397253607214756</v>
      </c>
      <c r="M31" s="24">
        <f t="shared" si="7"/>
        <v>-2.0467949398609733</v>
      </c>
      <c r="N31" s="35">
        <f t="shared" si="8"/>
        <v>1.1393452086442104E-4</v>
      </c>
    </row>
    <row r="32" spans="2:15" x14ac:dyDescent="0.2">
      <c r="B32" s="14">
        <v>0.27999999999999997</v>
      </c>
      <c r="C32" s="14">
        <f>0.2*Sheet1!A15</f>
        <v>-4.8358208955223887</v>
      </c>
      <c r="D32" s="18">
        <f t="shared" si="9"/>
        <v>2.9681232219974469E-3</v>
      </c>
      <c r="E32" s="18">
        <f t="shared" si="10"/>
        <v>2.7712807833558885E-3</v>
      </c>
      <c r="F32" s="18">
        <f t="shared" si="2"/>
        <v>4.4477177200323297</v>
      </c>
      <c r="G32" s="18">
        <f t="shared" si="3"/>
        <v>0.94596609445397561</v>
      </c>
      <c r="H32" s="23">
        <f t="shared" si="4"/>
        <v>8.532365281956672E-2</v>
      </c>
      <c r="I32" s="23">
        <f t="shared" si="5"/>
        <v>4.8286327712375801E-2</v>
      </c>
      <c r="J32" s="23">
        <f t="shared" si="11"/>
        <v>-0.38810317549005902</v>
      </c>
      <c r="K32" s="23">
        <f t="shared" si="12"/>
        <v>-3.8898548010684131</v>
      </c>
      <c r="L32" s="24">
        <f t="shared" si="6"/>
        <v>7.0699563927769109</v>
      </c>
      <c r="M32" s="24">
        <f t="shared" si="7"/>
        <v>7.0177478076059989</v>
      </c>
      <c r="N32" s="35">
        <f t="shared" si="8"/>
        <v>1.9684243864155843E-4</v>
      </c>
    </row>
    <row r="33" spans="2:14" x14ac:dyDescent="0.2">
      <c r="B33" s="14">
        <v>0.3</v>
      </c>
      <c r="C33" s="14">
        <f>0.2*Sheet1!A16</f>
        <v>-4.298507462686568</v>
      </c>
      <c r="D33" s="18">
        <f t="shared" si="9"/>
        <v>5.3149214975327696E-3</v>
      </c>
      <c r="E33" s="18">
        <f t="shared" si="10"/>
        <v>3.8953727390890571E-3</v>
      </c>
      <c r="F33" s="18">
        <f t="shared" si="2"/>
        <v>1.9555344714075531</v>
      </c>
      <c r="G33" s="18">
        <f t="shared" si="3"/>
        <v>0.63768792040255029</v>
      </c>
      <c r="H33" s="23">
        <f t="shared" si="4"/>
        <v>0.14935617473396556</v>
      </c>
      <c r="I33" s="23">
        <f t="shared" si="5"/>
        <v>6.4122867860941041E-2</v>
      </c>
      <c r="J33" s="23">
        <f t="shared" si="11"/>
        <v>-2.3429729912790149</v>
      </c>
      <c r="K33" s="23">
        <f t="shared" si="12"/>
        <v>-3.6608195422840177</v>
      </c>
      <c r="L33" s="24">
        <f t="shared" si="6"/>
        <v>25.608531606197673</v>
      </c>
      <c r="M33" s="24">
        <f t="shared" si="7"/>
        <v>11.06827886654113</v>
      </c>
      <c r="N33" s="35">
        <f t="shared" si="8"/>
        <v>1.4195487584437124E-3</v>
      </c>
    </row>
    <row r="34" spans="2:14" x14ac:dyDescent="0.2">
      <c r="B34" s="14">
        <v>0.32</v>
      </c>
      <c r="C34" s="14">
        <f>0.2*Sheet1!A17</f>
        <v>-3.2238805970149254</v>
      </c>
      <c r="D34" s="18">
        <f t="shared" si="9"/>
        <v>8.3356794764134455E-3</v>
      </c>
      <c r="E34" s="18">
        <f t="shared" si="10"/>
        <v>5.2439676460655123E-3</v>
      </c>
      <c r="F34" s="18">
        <f t="shared" si="2"/>
        <v>-1.6191896293939045</v>
      </c>
      <c r="G34" s="18">
        <f t="shared" si="3"/>
        <v>2.3687577173793883E-2</v>
      </c>
      <c r="H34" s="23">
        <f t="shared" si="4"/>
        <v>0.15271962315410204</v>
      </c>
      <c r="I34" s="23">
        <f t="shared" si="5"/>
        <v>7.0736622836704482E-2</v>
      </c>
      <c r="J34" s="23">
        <f t="shared" si="11"/>
        <v>-4.8430702264088303</v>
      </c>
      <c r="K34" s="23">
        <f t="shared" si="12"/>
        <v>-3.2001930198411315</v>
      </c>
      <c r="L34" s="24">
        <f t="shared" si="6"/>
        <v>33.134976731163519</v>
      </c>
      <c r="M34" s="24">
        <f t="shared" si="7"/>
        <v>12.919489689953668</v>
      </c>
      <c r="N34" s="35">
        <f t="shared" si="8"/>
        <v>3.0917118303479332E-3</v>
      </c>
    </row>
    <row r="35" spans="2:14" x14ac:dyDescent="0.2">
      <c r="B35" s="14">
        <v>0.34</v>
      </c>
      <c r="C35" s="14">
        <f>0.2*Sheet1!A18</f>
        <v>-2.4477611940298507</v>
      </c>
      <c r="D35" s="18">
        <f t="shared" si="9"/>
        <v>1.0823868819113364E-2</v>
      </c>
      <c r="E35" s="18">
        <f t="shared" si="10"/>
        <v>6.5562965011712127E-3</v>
      </c>
      <c r="F35" s="18">
        <f t="shared" si="2"/>
        <v>-4.0428415744273138</v>
      </c>
      <c r="G35" s="18">
        <f t="shared" si="3"/>
        <v>-1.0477235934576861</v>
      </c>
      <c r="H35" s="23">
        <f t="shared" si="4"/>
        <v>9.6099311115889874E-2</v>
      </c>
      <c r="I35" s="23">
        <f t="shared" si="5"/>
        <v>6.049626267386557E-2</v>
      </c>
      <c r="J35" s="23">
        <f t="shared" si="11"/>
        <v>-6.4906027684571646</v>
      </c>
      <c r="K35" s="23">
        <f t="shared" si="12"/>
        <v>-3.4954847874875368</v>
      </c>
      <c r="L35" s="24">
        <f t="shared" si="6"/>
        <v>26.940430930821417</v>
      </c>
      <c r="M35" s="24">
        <f t="shared" si="7"/>
        <v>13.362198911232937</v>
      </c>
      <c r="N35" s="35">
        <f t="shared" si="8"/>
        <v>4.2675723179421516E-3</v>
      </c>
    </row>
    <row r="36" spans="2:14" x14ac:dyDescent="0.2">
      <c r="B36" s="14">
        <v>0.36000000000000004</v>
      </c>
      <c r="C36" s="14">
        <f>0.2*Sheet1!A19</f>
        <v>-1.2537313432835822</v>
      </c>
      <c r="D36" s="18">
        <f t="shared" si="9"/>
        <v>1.1802476845608791E-2</v>
      </c>
      <c r="E36" s="18">
        <f t="shared" si="10"/>
        <v>7.3449438043749682E-3</v>
      </c>
      <c r="F36" s="18">
        <f t="shared" si="2"/>
        <v>-5.3909403837963978</v>
      </c>
      <c r="G36" s="18">
        <f t="shared" si="3"/>
        <v>-3.1650559092778723</v>
      </c>
      <c r="H36" s="23">
        <f t="shared" si="4"/>
        <v>1.761491533652737E-3</v>
      </c>
      <c r="I36" s="23">
        <f t="shared" si="5"/>
        <v>1.8368467646509984E-2</v>
      </c>
      <c r="J36" s="23">
        <f t="shared" si="11"/>
        <v>-6.64467172707998</v>
      </c>
      <c r="K36" s="23">
        <f t="shared" si="12"/>
        <v>-4.4187872525614544</v>
      </c>
      <c r="L36" s="24">
        <f t="shared" si="6"/>
        <v>10.11863780666499</v>
      </c>
      <c r="M36" s="24">
        <f t="shared" si="7"/>
        <v>8.9345725223993622</v>
      </c>
      <c r="N36" s="35">
        <f t="shared" si="8"/>
        <v>4.4575330412338224E-3</v>
      </c>
    </row>
    <row r="37" spans="2:14" x14ac:dyDescent="0.2">
      <c r="B37" s="14">
        <v>0.38000000000000006</v>
      </c>
      <c r="C37" s="14">
        <f>0.2*Sheet1!A20</f>
        <v>-1.9701492537313432</v>
      </c>
      <c r="D37" s="18">
        <f t="shared" si="9"/>
        <v>1.0932507230029528E-2</v>
      </c>
      <c r="E37" s="18">
        <f t="shared" si="10"/>
        <v>7.1014356889864717E-3</v>
      </c>
      <c r="F37" s="18">
        <f t="shared" si="2"/>
        <v>-3.661054078726778</v>
      </c>
      <c r="G37" s="18">
        <f t="shared" si="3"/>
        <v>-2.9437187739090884</v>
      </c>
      <c r="H37" s="23">
        <f t="shared" si="4"/>
        <v>-8.8758453091579023E-2</v>
      </c>
      <c r="I37" s="23">
        <f t="shared" si="5"/>
        <v>-4.2719279185359629E-2</v>
      </c>
      <c r="J37" s="23">
        <f t="shared" si="11"/>
        <v>-5.6312033324581208</v>
      </c>
      <c r="K37" s="23">
        <f t="shared" si="12"/>
        <v>-4.9138680276404312</v>
      </c>
      <c r="L37" s="24">
        <f t="shared" si="6"/>
        <v>-9.7964202199559729</v>
      </c>
      <c r="M37" s="24">
        <f t="shared" si="7"/>
        <v>-1.7646581631065059</v>
      </c>
      <c r="N37" s="35">
        <f t="shared" si="8"/>
        <v>3.831071541043056E-3</v>
      </c>
    </row>
    <row r="38" spans="2:14" x14ac:dyDescent="0.2">
      <c r="B38" s="14">
        <v>0.40000000000000008</v>
      </c>
      <c r="C38" s="14">
        <f>0.2*Sheet1!A21</f>
        <v>-3.91044776119403</v>
      </c>
      <c r="D38" s="18">
        <f t="shared" si="9"/>
        <v>8.7646367378450118E-3</v>
      </c>
      <c r="E38" s="18">
        <f t="shared" si="10"/>
        <v>5.8964013462744439E-3</v>
      </c>
      <c r="F38" s="18">
        <f t="shared" si="2"/>
        <v>-0.26596022480257631</v>
      </c>
      <c r="G38" s="18">
        <f t="shared" si="3"/>
        <v>-0.56276881613926477</v>
      </c>
      <c r="H38" s="23">
        <f t="shared" si="4"/>
        <v>-0.12802859612687259</v>
      </c>
      <c r="I38" s="23">
        <f t="shared" si="5"/>
        <v>-7.778415508584316E-2</v>
      </c>
      <c r="J38" s="23">
        <f t="shared" si="11"/>
        <v>-4.1764079859966063</v>
      </c>
      <c r="K38" s="23">
        <f t="shared" si="12"/>
        <v>-4.4732165773332948</v>
      </c>
      <c r="L38" s="24">
        <f t="shared" si="6"/>
        <v>-23.364308226519594</v>
      </c>
      <c r="M38" s="24">
        <f t="shared" si="7"/>
        <v>-12.474351265976775</v>
      </c>
      <c r="N38" s="35">
        <f t="shared" si="8"/>
        <v>2.8682353915705679E-3</v>
      </c>
    </row>
    <row r="39" spans="2:14" x14ac:dyDescent="0.2">
      <c r="B39" s="14">
        <v>0.4200000000000001</v>
      </c>
      <c r="C39" s="14">
        <f>0.2*Sheet1!A22</f>
        <v>-5.6716417910447765</v>
      </c>
      <c r="D39" s="18">
        <f t="shared" si="9"/>
        <v>6.4579909279582539E-3</v>
      </c>
      <c r="E39" s="18">
        <f t="shared" si="10"/>
        <v>4.4819182140498261E-3</v>
      </c>
      <c r="F39" s="18">
        <f t="shared" si="2"/>
        <v>2.8052213513095161</v>
      </c>
      <c r="G39" s="18">
        <f t="shared" si="3"/>
        <v>1.9747685110617201</v>
      </c>
      <c r="H39" s="23">
        <f t="shared" si="4"/>
        <v>-0.1026359848618032</v>
      </c>
      <c r="I39" s="23">
        <f t="shared" si="5"/>
        <v>-6.3664158136618604E-2</v>
      </c>
      <c r="J39" s="23">
        <f t="shared" si="11"/>
        <v>-2.8664204397352604</v>
      </c>
      <c r="K39" s="23">
        <f t="shared" si="12"/>
        <v>-3.6968732799830564</v>
      </c>
      <c r="L39" s="24">
        <f t="shared" si="6"/>
        <v>-24.62833584784741</v>
      </c>
      <c r="M39" s="24">
        <f t="shared" si="7"/>
        <v>-15.059239329041439</v>
      </c>
      <c r="N39" s="35">
        <f t="shared" si="8"/>
        <v>1.9760727139084278E-3</v>
      </c>
    </row>
    <row r="40" spans="2:14" x14ac:dyDescent="0.2">
      <c r="B40" s="14">
        <v>0.44000000000000011</v>
      </c>
      <c r="C40" s="14">
        <f>0.2*Sheet1!A23</f>
        <v>-5.8507462686567173</v>
      </c>
      <c r="D40" s="18">
        <f t="shared" si="9"/>
        <v>5.0639246169685926E-3</v>
      </c>
      <c r="E40" s="18">
        <f t="shared" si="10"/>
        <v>3.6547016930055594E-3</v>
      </c>
      <c r="F40" s="18">
        <f t="shared" si="2"/>
        <v>3.7813125111545087</v>
      </c>
      <c r="G40" s="18">
        <f t="shared" si="3"/>
        <v>2.4858979058193338</v>
      </c>
      <c r="H40" s="23">
        <f t="shared" si="4"/>
        <v>-3.6770646237162946E-2</v>
      </c>
      <c r="I40" s="23">
        <f t="shared" si="5"/>
        <v>-1.9057493967808065E-2</v>
      </c>
      <c r="J40" s="23">
        <f t="shared" si="11"/>
        <v>-2.0694337575022086</v>
      </c>
      <c r="K40" s="23">
        <f t="shared" si="12"/>
        <v>-3.3648483628373835</v>
      </c>
      <c r="L40" s="24">
        <f t="shared" si="6"/>
        <v>-14.933027054384416</v>
      </c>
      <c r="M40" s="24">
        <f t="shared" si="7"/>
        <v>-8.7279800680464117</v>
      </c>
      <c r="N40" s="35">
        <f t="shared" si="8"/>
        <v>1.4092229239630332E-3</v>
      </c>
    </row>
    <row r="41" spans="2:14" x14ac:dyDescent="0.2">
      <c r="B41" s="14">
        <v>0.46000000000000013</v>
      </c>
      <c r="C41" s="14">
        <f>0.2*Sheet1!A24</f>
        <v>-1.9701492537313432</v>
      </c>
      <c r="D41" s="18">
        <f t="shared" si="9"/>
        <v>4.7068760700660107E-3</v>
      </c>
      <c r="E41" s="18">
        <f t="shared" si="10"/>
        <v>3.4064215600211958E-3</v>
      </c>
      <c r="F41" s="18">
        <f t="shared" si="2"/>
        <v>2.3312672522628475E-3</v>
      </c>
      <c r="G41" s="18">
        <f t="shared" si="3"/>
        <v>-1.1572004421013564</v>
      </c>
      <c r="H41" s="23">
        <f t="shared" si="4"/>
        <v>1.065791546904768E-3</v>
      </c>
      <c r="I41" s="23">
        <f t="shared" si="5"/>
        <v>-5.7705193306282904E-3</v>
      </c>
      <c r="J41" s="23">
        <f t="shared" si="11"/>
        <v>-1.9678179864790803</v>
      </c>
      <c r="K41" s="23">
        <f t="shared" si="12"/>
        <v>-3.1273496958326996</v>
      </c>
      <c r="L41" s="24">
        <f t="shared" si="6"/>
        <v>-3.7609024969336184</v>
      </c>
      <c r="M41" s="24">
        <f t="shared" si="7"/>
        <v>-2.7270395783011163</v>
      </c>
      <c r="N41" s="35">
        <f t="shared" si="8"/>
        <v>1.3004545100448149E-3</v>
      </c>
    </row>
    <row r="42" spans="2:14" x14ac:dyDescent="0.2">
      <c r="B42" s="14">
        <v>0.48000000000000015</v>
      </c>
      <c r="C42" s="14">
        <f>0.2*Sheet1!A25</f>
        <v>0.89552238805970141</v>
      </c>
      <c r="D42" s="18">
        <f t="shared" si="9"/>
        <v>4.408090738494126E-3</v>
      </c>
      <c r="E42" s="18">
        <f t="shared" si="10"/>
        <v>2.8938460318209901E-3</v>
      </c>
      <c r="F42" s="18">
        <f t="shared" si="2"/>
        <v>-3.2033428923520635</v>
      </c>
      <c r="G42" s="18">
        <f t="shared" si="3"/>
        <v>-2.8144509737750427</v>
      </c>
      <c r="H42" s="23">
        <f t="shared" si="4"/>
        <v>-3.0944324704093241E-2</v>
      </c>
      <c r="I42" s="23">
        <f t="shared" si="5"/>
        <v>-4.548703348939228E-2</v>
      </c>
      <c r="J42" s="23">
        <f t="shared" si="11"/>
        <v>-2.3078205042923621</v>
      </c>
      <c r="K42" s="23">
        <f t="shared" si="12"/>
        <v>-1.9189285857153413</v>
      </c>
      <c r="L42" s="24">
        <f t="shared" si="6"/>
        <v>-2.6135783550818465</v>
      </c>
      <c r="M42" s="24">
        <f t="shared" si="7"/>
        <v>-6.3973781503831439</v>
      </c>
      <c r="N42" s="35">
        <f t="shared" si="8"/>
        <v>1.5142447066731359E-3</v>
      </c>
    </row>
    <row r="43" spans="2:14" x14ac:dyDescent="0.2">
      <c r="B43" s="14">
        <v>0.50000000000000011</v>
      </c>
      <c r="C43" s="14">
        <f>0.2*Sheet1!A26</f>
        <v>4.2089552238805972</v>
      </c>
      <c r="D43" s="18">
        <f t="shared" si="9"/>
        <v>2.8274958877926456E-3</v>
      </c>
      <c r="E43" s="18">
        <f t="shared" si="10"/>
        <v>1.3304607386909752E-3</v>
      </c>
      <c r="F43" s="18">
        <f t="shared" si="2"/>
        <v>-6.4137406738440905</v>
      </c>
      <c r="G43" s="18">
        <f t="shared" si="3"/>
        <v>-3.7219952596466488</v>
      </c>
      <c r="H43" s="23">
        <f t="shared" si="4"/>
        <v>-0.12711516036605483</v>
      </c>
      <c r="I43" s="23">
        <f t="shared" si="5"/>
        <v>-0.11085149582360922</v>
      </c>
      <c r="J43" s="23">
        <f t="shared" si="11"/>
        <v>-2.2047854499634933</v>
      </c>
      <c r="K43" s="23">
        <f t="shared" si="12"/>
        <v>0.48695996423394838</v>
      </c>
      <c r="L43" s="24">
        <f t="shared" si="6"/>
        <v>-15.836076672778356</v>
      </c>
      <c r="M43" s="24">
        <f t="shared" si="7"/>
        <v>-18.340688285262299</v>
      </c>
      <c r="N43" s="35">
        <f t="shared" si="8"/>
        <v>1.4970351491016703E-3</v>
      </c>
    </row>
    <row r="44" spans="2:14" x14ac:dyDescent="0.2">
      <c r="B44" s="14">
        <v>0.52000000000000013</v>
      </c>
      <c r="C44" s="14">
        <f>0.2*Sheet1!A27</f>
        <v>-1.4626865671641793</v>
      </c>
      <c r="D44" s="18">
        <f t="shared" si="9"/>
        <v>-2.8144990370667722E-4</v>
      </c>
      <c r="E44" s="18">
        <f t="shared" si="10"/>
        <v>-8.8114119281455382E-4</v>
      </c>
      <c r="F44" s="18">
        <f t="shared" si="2"/>
        <v>0.74731483206183213</v>
      </c>
      <c r="G44" s="18">
        <f t="shared" si="3"/>
        <v>3.7762751093132039</v>
      </c>
      <c r="H44" s="23">
        <f t="shared" si="4"/>
        <v>-0.18377941878387744</v>
      </c>
      <c r="I44" s="23">
        <f t="shared" si="5"/>
        <v>-0.11030869732694368</v>
      </c>
      <c r="J44" s="23">
        <f t="shared" si="11"/>
        <v>-0.71537173510234719</v>
      </c>
      <c r="K44" s="23">
        <f t="shared" si="12"/>
        <v>2.3135885421490245</v>
      </c>
      <c r="L44" s="24">
        <f t="shared" si="6"/>
        <v>-32.660406177232389</v>
      </c>
      <c r="M44" s="24">
        <f t="shared" si="7"/>
        <v>-24.41684459020615</v>
      </c>
      <c r="N44" s="35">
        <f t="shared" si="8"/>
        <v>5.996912891078766E-4</v>
      </c>
    </row>
    <row r="45" spans="2:14" x14ac:dyDescent="0.2">
      <c r="B45" s="14">
        <v>0.54000000000000015</v>
      </c>
      <c r="C45" s="14">
        <f>0.2*Sheet1!A28</f>
        <v>-3.8208955223880596</v>
      </c>
      <c r="D45" s="18">
        <f t="shared" ref="D45:D108" si="13">D44+($J$5*$L45+$K$5*$M45)</f>
        <v>-3.3074749470350189E-3</v>
      </c>
      <c r="E45" s="18">
        <f t="shared" ref="E45:E108" si="14">E44+($J$6*$L45+$K$6*$M45)</f>
        <v>-2.187176669178669E-3</v>
      </c>
      <c r="F45" s="18">
        <f t="shared" si="2"/>
        <v>5.7483184914302434</v>
      </c>
      <c r="G45" s="18">
        <f t="shared" si="3"/>
        <v>5.2251095924343822</v>
      </c>
      <c r="H45" s="23">
        <f t="shared" si="4"/>
        <v>-0.11882308554895671</v>
      </c>
      <c r="I45" s="23">
        <f t="shared" si="5"/>
        <v>-2.0294850309467843E-2</v>
      </c>
      <c r="J45" s="23">
        <f t="shared" si="11"/>
        <v>1.9274229690421838</v>
      </c>
      <c r="K45" s="23">
        <f t="shared" ref="K45:K108" si="15">$C45+G45</f>
        <v>1.4042140700463226</v>
      </c>
      <c r="L45" s="24">
        <f t="shared" si="6"/>
        <v>-33.271375534546863</v>
      </c>
      <c r="M45" s="24">
        <f t="shared" si="7"/>
        <v>-12.335659930069172</v>
      </c>
      <c r="N45" s="35">
        <f t="shared" si="8"/>
        <v>-1.1202982778563499E-3</v>
      </c>
    </row>
    <row r="46" spans="2:14" x14ac:dyDescent="0.2">
      <c r="B46" s="14">
        <v>0.56000000000000016</v>
      </c>
      <c r="C46" s="14">
        <f>0.2*Sheet1!A29</f>
        <v>-4.298507462686568</v>
      </c>
      <c r="D46" s="18">
        <f t="shared" si="13"/>
        <v>-4.2917804605541602E-3</v>
      </c>
      <c r="E46" s="18">
        <f t="shared" si="14"/>
        <v>-1.7770037943085047E-3</v>
      </c>
      <c r="F46" s="18">
        <f t="shared" si="2"/>
        <v>8.173243483169685</v>
      </c>
      <c r="G46" s="18">
        <f t="shared" si="3"/>
        <v>2.9355892181608283</v>
      </c>
      <c r="H46" s="23">
        <f t="shared" si="4"/>
        <v>2.0392534197042567E-2</v>
      </c>
      <c r="I46" s="23">
        <f t="shared" si="5"/>
        <v>6.131213779648427E-2</v>
      </c>
      <c r="J46" s="23">
        <f t="shared" si="11"/>
        <v>3.8747360204831169</v>
      </c>
      <c r="K46" s="23">
        <f t="shared" si="15"/>
        <v>-1.3629182445257397</v>
      </c>
      <c r="L46" s="24">
        <f t="shared" si="6"/>
        <v>-12.28431929114763</v>
      </c>
      <c r="M46" s="24">
        <f t="shared" si="7"/>
        <v>7.2610680971480459</v>
      </c>
      <c r="N46" s="35">
        <f t="shared" si="8"/>
        <v>-2.5147766662456557E-3</v>
      </c>
    </row>
    <row r="47" spans="2:14" x14ac:dyDescent="0.2">
      <c r="B47" s="14">
        <v>0.58000000000000018</v>
      </c>
      <c r="C47" s="14">
        <f>0.2*Sheet1!A30</f>
        <v>-6.0597014925373145</v>
      </c>
      <c r="D47" s="18">
        <f t="shared" si="13"/>
        <v>-2.1546836544816044E-3</v>
      </c>
      <c r="E47" s="18">
        <f t="shared" si="14"/>
        <v>1.1609538013895469E-5</v>
      </c>
      <c r="F47" s="18">
        <f t="shared" si="2"/>
        <v>9.1192177381473556</v>
      </c>
      <c r="G47" s="18">
        <f t="shared" si="3"/>
        <v>2.6881165457663201</v>
      </c>
      <c r="H47" s="23">
        <f t="shared" si="4"/>
        <v>0.193317146410213</v>
      </c>
      <c r="I47" s="23">
        <f t="shared" si="5"/>
        <v>0.11754919543575573</v>
      </c>
      <c r="J47" s="23">
        <f t="shared" si="11"/>
        <v>3.0595162456100411</v>
      </c>
      <c r="K47" s="23">
        <f t="shared" si="15"/>
        <v>-3.3715849467709944</v>
      </c>
      <c r="L47" s="24">
        <f t="shared" si="6"/>
        <v>21.981045793369386</v>
      </c>
      <c r="M47" s="24">
        <f t="shared" si="7"/>
        <v>20.407317898709309</v>
      </c>
      <c r="N47" s="35">
        <f t="shared" si="8"/>
        <v>-2.1662931924955001E-3</v>
      </c>
    </row>
    <row r="48" spans="2:14" x14ac:dyDescent="0.2">
      <c r="B48" s="14">
        <v>0.6000000000000002</v>
      </c>
      <c r="C48" s="14">
        <f>0.2*Sheet1!A31</f>
        <v>-7.7611940298507465</v>
      </c>
      <c r="D48" s="18">
        <f t="shared" si="13"/>
        <v>3.3102917947699382E-3</v>
      </c>
      <c r="E48" s="18">
        <f t="shared" si="14"/>
        <v>3.0012681711006498E-3</v>
      </c>
      <c r="F48" s="18">
        <f t="shared" si="2"/>
        <v>6.8671074723254648</v>
      </c>
      <c r="G48" s="18">
        <f t="shared" si="3"/>
        <v>3.6986306979500689</v>
      </c>
      <c r="H48" s="23">
        <f t="shared" si="4"/>
        <v>0.35318039851494126</v>
      </c>
      <c r="I48" s="23">
        <f t="shared" si="5"/>
        <v>0.18141666787291971</v>
      </c>
      <c r="J48" s="23">
        <f t="shared" si="11"/>
        <v>-0.89408655752528166</v>
      </c>
      <c r="K48" s="23">
        <f t="shared" si="15"/>
        <v>-4.0625633319006775</v>
      </c>
      <c r="L48" s="24">
        <f t="shared" si="6"/>
        <v>58.983204381917176</v>
      </c>
      <c r="M48" s="24">
        <f t="shared" si="7"/>
        <v>30.79702641801104</v>
      </c>
      <c r="N48" s="35">
        <f t="shared" si="8"/>
        <v>3.0902362366928837E-4</v>
      </c>
    </row>
    <row r="49" spans="2:14" x14ac:dyDescent="0.2">
      <c r="B49" s="14">
        <v>0.62000000000000022</v>
      </c>
      <c r="C49" s="14">
        <f>0.2*Sheet1!A32</f>
        <v>-9.7014925373134346</v>
      </c>
      <c r="D49" s="18">
        <f t="shared" si="13"/>
        <v>1.1388752149893207E-2</v>
      </c>
      <c r="E49" s="18">
        <f t="shared" si="14"/>
        <v>7.4313476147031161E-3</v>
      </c>
      <c r="F49" s="18">
        <f t="shared" si="2"/>
        <v>3.2814163759189796</v>
      </c>
      <c r="G49" s="18">
        <f t="shared" si="3"/>
        <v>4.3188301634906452</v>
      </c>
      <c r="H49" s="23">
        <f t="shared" si="4"/>
        <v>0.45466563699738571</v>
      </c>
      <c r="I49" s="23">
        <f t="shared" si="5"/>
        <v>0.26159127648732694</v>
      </c>
      <c r="J49" s="23">
        <f t="shared" si="11"/>
        <v>-6.420076161394455</v>
      </c>
      <c r="K49" s="23">
        <f t="shared" si="15"/>
        <v>-5.3826623738227894</v>
      </c>
      <c r="L49" s="24">
        <f t="shared" si="6"/>
        <v>87.171695399144582</v>
      </c>
      <c r="M49" s="24">
        <f t="shared" si="7"/>
        <v>45.669286499454046</v>
      </c>
      <c r="N49" s="35">
        <f t="shared" si="8"/>
        <v>3.9574045351900913E-3</v>
      </c>
    </row>
    <row r="50" spans="2:14" x14ac:dyDescent="0.2">
      <c r="B50" s="14">
        <v>0.64000000000000024</v>
      </c>
      <c r="C50" s="14">
        <f>0.2*Sheet1!A33</f>
        <v>-9.1343283582089558</v>
      </c>
      <c r="D50" s="18">
        <f t="shared" si="13"/>
        <v>2.0567400420164479E-2</v>
      </c>
      <c r="E50" s="18">
        <f t="shared" si="14"/>
        <v>1.3119749111678545E-2</v>
      </c>
      <c r="F50" s="18">
        <f t="shared" si="2"/>
        <v>-2.4280610726834055</v>
      </c>
      <c r="G50" s="18">
        <f t="shared" si="3"/>
        <v>0.24692950879825304</v>
      </c>
      <c r="H50" s="23">
        <f t="shared" si="4"/>
        <v>0.46319919002974141</v>
      </c>
      <c r="I50" s="23">
        <f t="shared" si="5"/>
        <v>0.30724887321021588</v>
      </c>
      <c r="J50" s="23">
        <f t="shared" si="11"/>
        <v>-11.562389430892361</v>
      </c>
      <c r="K50" s="23">
        <f t="shared" si="15"/>
        <v>-8.8873988494107028</v>
      </c>
      <c r="L50" s="24">
        <f t="shared" si="6"/>
        <v>97.896734689429252</v>
      </c>
      <c r="M50" s="24">
        <f t="shared" si="7"/>
        <v>60.732246954448691</v>
      </c>
      <c r="N50" s="35">
        <f t="shared" si="8"/>
        <v>7.4476513084859343E-3</v>
      </c>
    </row>
    <row r="51" spans="2:14" x14ac:dyDescent="0.2">
      <c r="B51" s="14">
        <v>0.66000000000000025</v>
      </c>
      <c r="C51" s="14">
        <f>0.2*Sheet1!A34</f>
        <v>-5.1343283582089558</v>
      </c>
      <c r="D51" s="18">
        <f t="shared" si="13"/>
        <v>2.8566351717640402E-2</v>
      </c>
      <c r="E51" s="18">
        <f t="shared" si="14"/>
        <v>1.8504820265505831E-2</v>
      </c>
      <c r="F51" s="18">
        <f t="shared" si="2"/>
        <v>-10.22226395850565</v>
      </c>
      <c r="G51" s="18">
        <f t="shared" si="3"/>
        <v>-7.8459926125685726</v>
      </c>
      <c r="H51" s="23">
        <f t="shared" si="4"/>
        <v>0.33669593971785083</v>
      </c>
      <c r="I51" s="23">
        <f t="shared" si="5"/>
        <v>0.23125824217251267</v>
      </c>
      <c r="J51" s="23">
        <f t="shared" si="11"/>
        <v>-15.356592316714606</v>
      </c>
      <c r="K51" s="23">
        <f t="shared" si="15"/>
        <v>-12.980320970777528</v>
      </c>
      <c r="L51" s="24">
        <f t="shared" si="6"/>
        <v>84.565540796908337</v>
      </c>
      <c r="M51" s="24">
        <f t="shared" si="7"/>
        <v>58.702137948883227</v>
      </c>
      <c r="N51" s="35">
        <f t="shared" si="8"/>
        <v>1.0061531452134571E-2</v>
      </c>
    </row>
    <row r="52" spans="2:14" x14ac:dyDescent="0.2">
      <c r="B52" s="14">
        <v>0.68000000000000027</v>
      </c>
      <c r="C52" s="14">
        <f>0.2*Sheet1!A35</f>
        <v>-5.8805970149253737</v>
      </c>
      <c r="D52" s="18">
        <f t="shared" si="13"/>
        <v>3.3105761437371643E-2</v>
      </c>
      <c r="E52" s="18">
        <f t="shared" si="14"/>
        <v>2.1458876897694379E-2</v>
      </c>
      <c r="F52" s="18">
        <f t="shared" si="2"/>
        <v>-11.722826787752105</v>
      </c>
      <c r="G52" s="18">
        <f t="shared" si="3"/>
        <v>-8.8650895000484837</v>
      </c>
      <c r="H52" s="23">
        <f t="shared" si="4"/>
        <v>0.11724503225527327</v>
      </c>
      <c r="I52" s="23">
        <f t="shared" si="5"/>
        <v>6.414742104634219E-2</v>
      </c>
      <c r="J52" s="23">
        <f t="shared" si="11"/>
        <v>-17.603423802677479</v>
      </c>
      <c r="K52" s="23">
        <f t="shared" si="15"/>
        <v>-14.745686514973858</v>
      </c>
      <c r="L52" s="24">
        <f t="shared" si="6"/>
        <v>48.169518960300714</v>
      </c>
      <c r="M52" s="24">
        <f t="shared" si="7"/>
        <v>31.936707367523031</v>
      </c>
      <c r="N52" s="35">
        <f t="shared" si="8"/>
        <v>1.1646884539677264E-2</v>
      </c>
    </row>
    <row r="53" spans="2:14" x14ac:dyDescent="0.2">
      <c r="B53" s="14">
        <v>0.70000000000000029</v>
      </c>
      <c r="C53" s="14">
        <f>0.2*Sheet1!A36</f>
        <v>-4.8656716417910451</v>
      </c>
      <c r="D53" s="18">
        <f t="shared" si="13"/>
        <v>3.2975138826427233E-2</v>
      </c>
      <c r="E53" s="18">
        <f t="shared" si="14"/>
        <v>2.1007891636547427E-2</v>
      </c>
      <c r="F53" s="18">
        <f t="shared" si="2"/>
        <v>-13.03240577274665</v>
      </c>
      <c r="G53" s="18">
        <f t="shared" si="3"/>
        <v>-8.4742473206894786</v>
      </c>
      <c r="H53" s="23">
        <f t="shared" si="4"/>
        <v>-0.13030729334971428</v>
      </c>
      <c r="I53" s="23">
        <f t="shared" si="5"/>
        <v>-0.10924594716103742</v>
      </c>
      <c r="J53" s="23">
        <f t="shared" si="11"/>
        <v>-17.898077414537696</v>
      </c>
      <c r="K53" s="23">
        <f t="shared" si="15"/>
        <v>-13.339918962480525</v>
      </c>
      <c r="L53" s="24">
        <f t="shared" si="6"/>
        <v>-0.74537851126083532</v>
      </c>
      <c r="M53" s="24">
        <f t="shared" si="7"/>
        <v>-5.8602242080664961</v>
      </c>
      <c r="N53" s="35">
        <f t="shared" si="8"/>
        <v>1.1967247189879807E-2</v>
      </c>
    </row>
    <row r="54" spans="2:14" x14ac:dyDescent="0.2">
      <c r="B54" s="14">
        <v>0.72000000000000031</v>
      </c>
      <c r="C54" s="14">
        <f>0.2*Sheet1!A37</f>
        <v>-4.8955223880597014</v>
      </c>
      <c r="D54" s="18">
        <f t="shared" si="13"/>
        <v>2.8003958622194416E-2</v>
      </c>
      <c r="E54" s="18">
        <f t="shared" si="14"/>
        <v>1.74591449226228E-2</v>
      </c>
      <c r="F54" s="18">
        <f t="shared" si="2"/>
        <v>-10.617937599638665</v>
      </c>
      <c r="G54" s="18">
        <f t="shared" si="3"/>
        <v>-5.1640303863493031</v>
      </c>
      <c r="H54" s="23">
        <f t="shared" si="4"/>
        <v>-0.36681072707356738</v>
      </c>
      <c r="I54" s="23">
        <f t="shared" si="5"/>
        <v>-0.24562872423142523</v>
      </c>
      <c r="J54" s="23">
        <f t="shared" si="11"/>
        <v>-15.513459987698367</v>
      </c>
      <c r="K54" s="23">
        <f t="shared" si="15"/>
        <v>-10.059552774409005</v>
      </c>
      <c r="L54" s="24">
        <f t="shared" si="6"/>
        <v>-52.202006209731643</v>
      </c>
      <c r="M54" s="24">
        <f t="shared" si="7"/>
        <v>-39.209928742359573</v>
      </c>
      <c r="N54" s="35">
        <f t="shared" si="8"/>
        <v>1.0544813699571616E-2</v>
      </c>
    </row>
    <row r="55" spans="2:14" x14ac:dyDescent="0.2">
      <c r="B55" s="14">
        <v>0.74000000000000032</v>
      </c>
      <c r="C55" s="14">
        <f>0.2*Sheet1!A38</f>
        <v>-2</v>
      </c>
      <c r="D55" s="18">
        <f t="shared" si="13"/>
        <v>1.8782363315437211E-2</v>
      </c>
      <c r="E55" s="18">
        <f t="shared" si="14"/>
        <v>1.1599193280417665E-2</v>
      </c>
      <c r="F55" s="18">
        <f t="shared" si="2"/>
        <v>-8.2358700532199123</v>
      </c>
      <c r="G55" s="18">
        <f t="shared" si="3"/>
        <v>-4.3097411894169966</v>
      </c>
      <c r="H55" s="23">
        <f t="shared" si="4"/>
        <v>-0.55534880360215311</v>
      </c>
      <c r="I55" s="23">
        <f t="shared" si="5"/>
        <v>-0.34036643998908822</v>
      </c>
      <c r="J55" s="23">
        <f t="shared" si="11"/>
        <v>-10.235870053219912</v>
      </c>
      <c r="K55" s="23">
        <f t="shared" si="15"/>
        <v>-6.3097411894169966</v>
      </c>
      <c r="L55" s="24">
        <f t="shared" si="6"/>
        <v>-98.101064125368666</v>
      </c>
      <c r="M55" s="24">
        <f t="shared" si="7"/>
        <v>-62.97321612737889</v>
      </c>
      <c r="N55" s="35">
        <f t="shared" si="8"/>
        <v>7.1831700350195454E-3</v>
      </c>
    </row>
    <row r="56" spans="2:14" x14ac:dyDescent="0.2">
      <c r="B56" s="14">
        <v>0.76000000000000034</v>
      </c>
      <c r="C56" s="14">
        <f>0.2*Sheet1!A39</f>
        <v>0.74626865671641796</v>
      </c>
      <c r="D56" s="18">
        <f t="shared" si="13"/>
        <v>6.4817955277220191E-3</v>
      </c>
      <c r="E56" s="18">
        <f t="shared" si="14"/>
        <v>4.0738753605754647E-3</v>
      </c>
      <c r="F56" s="18">
        <f t="shared" si="2"/>
        <v>-3.7000471035013902</v>
      </c>
      <c r="G56" s="18">
        <f t="shared" si="3"/>
        <v>-2.8701500111873628</v>
      </c>
      <c r="H56" s="23">
        <f t="shared" si="4"/>
        <v>-0.67470797516936609</v>
      </c>
      <c r="I56" s="23">
        <f t="shared" si="5"/>
        <v>-0.41216535199513182</v>
      </c>
      <c r="J56" s="23">
        <f t="shared" si="11"/>
        <v>-2.9537784467849724</v>
      </c>
      <c r="K56" s="23">
        <f t="shared" si="15"/>
        <v>-2.1238813544709449</v>
      </c>
      <c r="L56" s="24">
        <f t="shared" si="6"/>
        <v>-131.36553948220569</v>
      </c>
      <c r="M56" s="24">
        <f t="shared" si="7"/>
        <v>-80.067626390728364</v>
      </c>
      <c r="N56" s="35">
        <f t="shared" si="8"/>
        <v>2.4079201671465544E-3</v>
      </c>
    </row>
    <row r="57" spans="2:14" x14ac:dyDescent="0.2">
      <c r="B57" s="14">
        <v>0.78000000000000036</v>
      </c>
      <c r="C57" s="14">
        <f>0.2*Sheet1!A40</f>
        <v>4.477611940298508</v>
      </c>
      <c r="D57" s="18">
        <f t="shared" si="13"/>
        <v>-7.3509091080916304E-3</v>
      </c>
      <c r="E57" s="18">
        <f t="shared" si="14"/>
        <v>-4.5824014147952969E-3</v>
      </c>
      <c r="F57" s="18">
        <f t="shared" si="2"/>
        <v>0.31459577923811821</v>
      </c>
      <c r="G57" s="18">
        <f t="shared" si="3"/>
        <v>-1.2595473434938924</v>
      </c>
      <c r="H57" s="23">
        <f t="shared" si="4"/>
        <v>-0.70856248841199898</v>
      </c>
      <c r="I57" s="23">
        <f t="shared" si="5"/>
        <v>-0.45346232554194432</v>
      </c>
      <c r="J57" s="23">
        <f t="shared" si="11"/>
        <v>4.7922077195366262</v>
      </c>
      <c r="K57" s="23">
        <f t="shared" si="15"/>
        <v>3.2180645968046155</v>
      </c>
      <c r="L57" s="24">
        <f t="shared" si="6"/>
        <v>-147.38923613232782</v>
      </c>
      <c r="M57" s="24">
        <f t="shared" si="7"/>
        <v>-92.654816576327946</v>
      </c>
      <c r="N57" s="35">
        <f t="shared" si="8"/>
        <v>-2.7685076932963334E-3</v>
      </c>
    </row>
    <row r="58" spans="2:14" x14ac:dyDescent="0.2">
      <c r="B58" s="14">
        <v>0.80000000000000038</v>
      </c>
      <c r="C58" s="14">
        <f>0.2*Sheet1!A41</f>
        <v>7.0447761194029859</v>
      </c>
      <c r="D58" s="18">
        <f t="shared" si="13"/>
        <v>-2.1016491327891421E-2</v>
      </c>
      <c r="E58" s="18">
        <f t="shared" si="14"/>
        <v>-1.3522041403123488E-2</v>
      </c>
      <c r="F58" s="18">
        <f t="shared" si="2"/>
        <v>4.7420797051637749</v>
      </c>
      <c r="G58" s="18">
        <f t="shared" si="3"/>
        <v>2.55561256860085</v>
      </c>
      <c r="H58" s="23">
        <f t="shared" si="4"/>
        <v>-0.65799573356798025</v>
      </c>
      <c r="I58" s="23">
        <f t="shared" si="5"/>
        <v>-0.44050167329087486</v>
      </c>
      <c r="J58" s="23">
        <f t="shared" si="11"/>
        <v>11.786855824566761</v>
      </c>
      <c r="K58" s="23">
        <f t="shared" si="15"/>
        <v>9.6003886880038358</v>
      </c>
      <c r="L58" s="24">
        <f t="shared" si="6"/>
        <v>-144.92936266221233</v>
      </c>
      <c r="M58" s="24">
        <f t="shared" si="7"/>
        <v>-96.773172003593402</v>
      </c>
      <c r="N58" s="35">
        <f t="shared" si="8"/>
        <v>-7.4944499247679326E-3</v>
      </c>
    </row>
    <row r="59" spans="2:14" x14ac:dyDescent="0.2">
      <c r="B59" s="14">
        <v>0.8200000000000004</v>
      </c>
      <c r="C59" s="14">
        <f>0.2*Sheet1!A42</f>
        <v>7.5223880597014929</v>
      </c>
      <c r="D59" s="18">
        <f t="shared" si="13"/>
        <v>-3.2701207718790759E-2</v>
      </c>
      <c r="E59" s="18">
        <f t="shared" si="14"/>
        <v>-2.1302071178005595E-2</v>
      </c>
      <c r="F59" s="18">
        <f t="shared" si="2"/>
        <v>10.009903099438887</v>
      </c>
      <c r="G59" s="18">
        <f t="shared" si="3"/>
        <v>7.7444243407530564</v>
      </c>
      <c r="H59" s="23">
        <f t="shared" si="4"/>
        <v>-0.51047590552195365</v>
      </c>
      <c r="I59" s="23">
        <f t="shared" si="5"/>
        <v>-0.33750130419733582</v>
      </c>
      <c r="J59" s="23">
        <f t="shared" si="11"/>
        <v>17.532291159140378</v>
      </c>
      <c r="K59" s="23">
        <f t="shared" si="15"/>
        <v>15.266812400454549</v>
      </c>
      <c r="L59" s="24">
        <f t="shared" si="6"/>
        <v>-123.68296111839669</v>
      </c>
      <c r="M59" s="24">
        <f t="shared" si="7"/>
        <v>-84.584724402212714</v>
      </c>
      <c r="N59" s="35">
        <f t="shared" si="8"/>
        <v>-1.1399136540785164E-2</v>
      </c>
    </row>
    <row r="60" spans="2:14" x14ac:dyDescent="0.2">
      <c r="B60" s="14">
        <v>0.84000000000000041</v>
      </c>
      <c r="C60" s="14">
        <f>0.2*Sheet1!A43</f>
        <v>10.029850746268657</v>
      </c>
      <c r="D60" s="18">
        <f t="shared" si="13"/>
        <v>-4.0739121747996057E-2</v>
      </c>
      <c r="E60" s="18">
        <f t="shared" si="14"/>
        <v>-2.6443445476991612E-2</v>
      </c>
      <c r="F60" s="18">
        <f t="shared" si="2"/>
        <v>11.706137712898865</v>
      </c>
      <c r="G60" s="18">
        <f t="shared" si="3"/>
        <v>8.3420935088539352</v>
      </c>
      <c r="H60" s="23">
        <f t="shared" si="4"/>
        <v>-0.2933154973985761</v>
      </c>
      <c r="I60" s="23">
        <f t="shared" si="5"/>
        <v>-0.17663612570126586</v>
      </c>
      <c r="J60" s="23">
        <f t="shared" si="11"/>
        <v>21.735988459167523</v>
      </c>
      <c r="K60" s="23">
        <f t="shared" si="15"/>
        <v>18.371944255122592</v>
      </c>
      <c r="L60" s="24">
        <f t="shared" si="6"/>
        <v>-85.450010288005387</v>
      </c>
      <c r="M60" s="24">
        <f t="shared" si="7"/>
        <v>-55.343695733775867</v>
      </c>
      <c r="N60" s="35">
        <f t="shared" si="8"/>
        <v>-1.4295676271004445E-2</v>
      </c>
    </row>
    <row r="61" spans="2:14" x14ac:dyDescent="0.2">
      <c r="B61" s="14">
        <v>0.86000000000000043</v>
      </c>
      <c r="C61" s="14">
        <f>0.2*Sheet1!A44</f>
        <v>13.82089552238806</v>
      </c>
      <c r="D61" s="18">
        <f t="shared" si="13"/>
        <v>-4.4433670312312629E-2</v>
      </c>
      <c r="E61" s="18">
        <f t="shared" si="14"/>
        <v>-2.8606386521510554E-2</v>
      </c>
      <c r="F61" s="18">
        <f t="shared" si="2"/>
        <v>10.011476123650645</v>
      </c>
      <c r="G61" s="18">
        <f t="shared" si="3"/>
        <v>5.3557211862098129</v>
      </c>
      <c r="H61" s="23">
        <f t="shared" si="4"/>
        <v>-7.6139359033081E-2</v>
      </c>
      <c r="I61" s="23">
        <f t="shared" si="5"/>
        <v>-3.9657978750628375E-2</v>
      </c>
      <c r="J61" s="23">
        <f t="shared" si="11"/>
        <v>23.832371646038705</v>
      </c>
      <c r="K61" s="23">
        <f t="shared" si="15"/>
        <v>19.176616708597873</v>
      </c>
      <c r="L61" s="24">
        <f t="shared" si="6"/>
        <v>-39.626816935358654</v>
      </c>
      <c r="M61" s="24">
        <f t="shared" si="7"/>
        <v>-22.734663790948211</v>
      </c>
      <c r="N61" s="35">
        <f t="shared" si="8"/>
        <v>-1.5827283790802074E-2</v>
      </c>
    </row>
    <row r="62" spans="2:14" x14ac:dyDescent="0.2">
      <c r="B62" s="14">
        <v>0.88000000000000045</v>
      </c>
      <c r="C62" s="14">
        <f>0.2*Sheet1!A45</f>
        <v>14.686567164179104</v>
      </c>
      <c r="D62" s="18">
        <f t="shared" si="13"/>
        <v>-4.4087195795864571E-2</v>
      </c>
      <c r="E62" s="18">
        <f t="shared" si="14"/>
        <v>-2.8420863275210359E-2</v>
      </c>
      <c r="F62" s="18">
        <f t="shared" si="2"/>
        <v>8.6811408474461267</v>
      </c>
      <c r="G62" s="18">
        <f t="shared" si="3"/>
        <v>4.4311070269178163</v>
      </c>
      <c r="H62" s="23">
        <f t="shared" si="4"/>
        <v>0.11078681067788673</v>
      </c>
      <c r="I62" s="23">
        <f t="shared" si="5"/>
        <v>5.8210303380647921E-2</v>
      </c>
      <c r="J62" s="23">
        <f t="shared" si="11"/>
        <v>23.367708011625233</v>
      </c>
      <c r="K62" s="23">
        <f t="shared" si="15"/>
        <v>19.117674191096921</v>
      </c>
      <c r="L62" s="24">
        <f t="shared" si="6"/>
        <v>3.7465168792229084</v>
      </c>
      <c r="M62" s="24">
        <f t="shared" si="7"/>
        <v>1.8982497554327216</v>
      </c>
      <c r="N62" s="35">
        <f t="shared" si="8"/>
        <v>-1.5666332520654212E-2</v>
      </c>
    </row>
    <row r="63" spans="2:14" x14ac:dyDescent="0.2">
      <c r="B63" s="14">
        <v>0.90000000000000047</v>
      </c>
      <c r="C63" s="14">
        <f>0.2*Sheet1!A46</f>
        <v>12.507462686567166</v>
      </c>
      <c r="D63" s="18">
        <f t="shared" si="13"/>
        <v>-4.0190235434321459E-2</v>
      </c>
      <c r="E63" s="18">
        <f t="shared" si="14"/>
        <v>-2.623338283283903E-2</v>
      </c>
      <c r="F63" s="18">
        <f t="shared" si="2"/>
        <v>8.1311006324076551</v>
      </c>
      <c r="G63" s="18">
        <f t="shared" si="3"/>
        <v>5.8016367206658916</v>
      </c>
      <c r="H63" s="23">
        <f t="shared" si="4"/>
        <v>0.27890922547642455</v>
      </c>
      <c r="I63" s="23">
        <f t="shared" si="5"/>
        <v>0.16053774085648498</v>
      </c>
      <c r="J63" s="23">
        <f t="shared" si="11"/>
        <v>20.638563318974821</v>
      </c>
      <c r="K63" s="23">
        <f t="shared" si="15"/>
        <v>18.309099407233056</v>
      </c>
      <c r="L63" s="24">
        <f t="shared" si="6"/>
        <v>41.962329846793793</v>
      </c>
      <c r="M63" s="24">
        <f t="shared" si="7"/>
        <v>22.711623089051837</v>
      </c>
      <c r="N63" s="35">
        <f t="shared" si="8"/>
        <v>-1.3956852601482429E-2</v>
      </c>
    </row>
    <row r="64" spans="2:14" x14ac:dyDescent="0.2">
      <c r="B64" s="14">
        <v>0.92000000000000048</v>
      </c>
      <c r="C64" s="14">
        <f>0.2*Sheet1!A47</f>
        <v>10.716417910447761</v>
      </c>
      <c r="D64" s="18">
        <f t="shared" si="13"/>
        <v>-3.3217106915535338E-2</v>
      </c>
      <c r="E64" s="18">
        <f t="shared" si="14"/>
        <v>-2.1943370610921414E-2</v>
      </c>
      <c r="F64" s="18">
        <f t="shared" si="2"/>
        <v>5.8183394601686373</v>
      </c>
      <c r="G64" s="18">
        <f t="shared" si="3"/>
        <v>4.9909373272132633</v>
      </c>
      <c r="H64" s="23">
        <f t="shared" si="4"/>
        <v>0.41840362640218742</v>
      </c>
      <c r="I64" s="23">
        <f t="shared" si="5"/>
        <v>0.26846348133527664</v>
      </c>
      <c r="J64" s="23">
        <f t="shared" si="11"/>
        <v>16.534757370616397</v>
      </c>
      <c r="K64" s="23">
        <f t="shared" si="15"/>
        <v>15.707355237661025</v>
      </c>
      <c r="L64" s="24">
        <f t="shared" si="6"/>
        <v>74.428522302717369</v>
      </c>
      <c r="M64" s="24">
        <f t="shared" si="7"/>
        <v>45.713258268351936</v>
      </c>
      <c r="N64" s="35">
        <f t="shared" si="8"/>
        <v>-1.1273736304613924E-2</v>
      </c>
    </row>
    <row r="65" spans="2:14" x14ac:dyDescent="0.2">
      <c r="B65" s="14">
        <v>0.9400000000000005</v>
      </c>
      <c r="C65" s="14">
        <f>0.2*Sheet1!A48</f>
        <v>8.08955223880597</v>
      </c>
      <c r="D65" s="18">
        <f t="shared" si="13"/>
        <v>-2.3899751786738952E-2</v>
      </c>
      <c r="E65" s="18">
        <f t="shared" si="14"/>
        <v>-1.5780481672397539E-2</v>
      </c>
      <c r="F65" s="18">
        <f t="shared" si="2"/>
        <v>3.6744865473577448</v>
      </c>
      <c r="G65" s="18">
        <f t="shared" si="3"/>
        <v>2.9452557909701582</v>
      </c>
      <c r="H65" s="23">
        <f t="shared" si="4"/>
        <v>0.5133318864774512</v>
      </c>
      <c r="I65" s="23">
        <f t="shared" si="5"/>
        <v>0.34782541251711085</v>
      </c>
      <c r="J65" s="23">
        <f t="shared" si="11"/>
        <v>11.764038786163715</v>
      </c>
      <c r="K65" s="23">
        <f t="shared" si="15"/>
        <v>11.034808029776128</v>
      </c>
      <c r="L65" s="24">
        <f t="shared" si="6"/>
        <v>98.695964045025647</v>
      </c>
      <c r="M65" s="24">
        <f t="shared" si="7"/>
        <v>66.895629036724131</v>
      </c>
      <c r="N65" s="35">
        <f t="shared" si="8"/>
        <v>-8.1192701143414127E-3</v>
      </c>
    </row>
    <row r="66" spans="2:14" x14ac:dyDescent="0.2">
      <c r="B66" s="14">
        <v>0.96000000000000052</v>
      </c>
      <c r="C66" s="14">
        <f>0.2*Sheet1!A49</f>
        <v>7.0149253731343286</v>
      </c>
      <c r="D66" s="18">
        <f t="shared" si="13"/>
        <v>-1.3316172252451922E-2</v>
      </c>
      <c r="E66" s="18">
        <f t="shared" si="14"/>
        <v>-8.6721047385871913E-3</v>
      </c>
      <c r="F66" s="18">
        <f t="shared" si="2"/>
        <v>-0.505068499977682</v>
      </c>
      <c r="G66" s="18">
        <f t="shared" si="3"/>
        <v>-1.426568956288861</v>
      </c>
      <c r="H66" s="23">
        <f t="shared" si="4"/>
        <v>0.54502606695125189</v>
      </c>
      <c r="I66" s="23">
        <f t="shared" si="5"/>
        <v>0.36301228086392379</v>
      </c>
      <c r="J66" s="23">
        <f t="shared" si="11"/>
        <v>6.5098568731566466</v>
      </c>
      <c r="K66" s="23">
        <f t="shared" si="15"/>
        <v>5.5883564168454676</v>
      </c>
      <c r="L66" s="24">
        <f t="shared" si="6"/>
        <v>111.91971002657431</v>
      </c>
      <c r="M66" s="24">
        <f t="shared" si="7"/>
        <v>77.444239565650278</v>
      </c>
      <c r="N66" s="35">
        <f t="shared" si="8"/>
        <v>-4.6440675138647303E-3</v>
      </c>
    </row>
    <row r="67" spans="2:14" x14ac:dyDescent="0.2">
      <c r="B67" s="14">
        <v>0.98000000000000054</v>
      </c>
      <c r="C67" s="14">
        <f>0.2*Sheet1!A50</f>
        <v>10.119402985074629</v>
      </c>
      <c r="D67" s="18">
        <f t="shared" si="13"/>
        <v>-3.3746871293500735E-3</v>
      </c>
      <c r="E67" s="18">
        <f t="shared" si="14"/>
        <v>-2.3796542756504132E-3</v>
      </c>
      <c r="F67" s="18">
        <f t="shared" si="2"/>
        <v>-9.0852936592542193</v>
      </c>
      <c r="G67" s="18">
        <f t="shared" si="3"/>
        <v>-8.2513825871281199</v>
      </c>
      <c r="H67" s="23">
        <f t="shared" si="4"/>
        <v>0.44912244535893286</v>
      </c>
      <c r="I67" s="23">
        <f t="shared" si="5"/>
        <v>0.26623276542975405</v>
      </c>
      <c r="J67" s="23">
        <f t="shared" si="11"/>
        <v>1.0341093258204097</v>
      </c>
      <c r="K67" s="23">
        <f t="shared" si="15"/>
        <v>1.8680203979465091</v>
      </c>
      <c r="L67" s="24">
        <f t="shared" si="6"/>
        <v>105.80308757363572</v>
      </c>
      <c r="M67" s="24">
        <f t="shared" si="7"/>
        <v>67.552239488743183</v>
      </c>
      <c r="N67" s="35">
        <f t="shared" si="8"/>
        <v>-9.950328536996603E-4</v>
      </c>
    </row>
    <row r="68" spans="2:14" x14ac:dyDescent="0.2">
      <c r="B68" s="14">
        <v>1.0000000000000004</v>
      </c>
      <c r="C68" s="14">
        <f>0.2*Sheet1!A51</f>
        <v>12.298507462686567</v>
      </c>
      <c r="D68" s="18">
        <f t="shared" si="13"/>
        <v>3.1273880567441277E-3</v>
      </c>
      <c r="E68" s="18">
        <f t="shared" si="14"/>
        <v>1.0544860980835863E-3</v>
      </c>
      <c r="F68" s="18">
        <f t="shared" si="2"/>
        <v>-15.71844355159034</v>
      </c>
      <c r="G68" s="18">
        <f t="shared" si="3"/>
        <v>-10.653766761482693</v>
      </c>
      <c r="H68" s="23">
        <f t="shared" si="4"/>
        <v>0.20108507325048741</v>
      </c>
      <c r="I68" s="23">
        <f t="shared" si="5"/>
        <v>7.7181271943645879E-2</v>
      </c>
      <c r="J68" s="23">
        <f t="shared" si="11"/>
        <v>-3.4199360889037731</v>
      </c>
      <c r="K68" s="23">
        <f t="shared" si="15"/>
        <v>1.6447407012038742</v>
      </c>
      <c r="L68" s="24">
        <f t="shared" si="6"/>
        <v>70.39167718512445</v>
      </c>
      <c r="M68" s="24">
        <f t="shared" si="7"/>
        <v>34.982506904041848</v>
      </c>
      <c r="N68" s="35">
        <f t="shared" si="8"/>
        <v>2.0729019586605414E-3</v>
      </c>
    </row>
    <row r="69" spans="2:14" x14ac:dyDescent="0.2">
      <c r="B69" s="14">
        <v>1.0200000000000005</v>
      </c>
      <c r="C69" s="14">
        <f>0.2*Sheet1!A52</f>
        <v>15.82089552238806</v>
      </c>
      <c r="D69" s="18">
        <f t="shared" si="13"/>
        <v>3.5292128461167672E-3</v>
      </c>
      <c r="E69" s="18">
        <f t="shared" si="14"/>
        <v>3.9348152633520697E-4</v>
      </c>
      <c r="F69" s="18">
        <f t="shared" si="2"/>
        <v>-20.480323204780746</v>
      </c>
      <c r="G69" s="18">
        <f t="shared" si="3"/>
        <v>-11.392533344730275</v>
      </c>
      <c r="H69" s="23">
        <f t="shared" si="4"/>
        <v>-0.16090259431322346</v>
      </c>
      <c r="I69" s="23">
        <f t="shared" si="5"/>
        <v>-0.1432817291184838</v>
      </c>
      <c r="J69" s="23">
        <f t="shared" si="11"/>
        <v>-4.6594276823926855</v>
      </c>
      <c r="K69" s="23">
        <f t="shared" si="15"/>
        <v>4.4283621776577853</v>
      </c>
      <c r="L69" s="24">
        <f t="shared" si="6"/>
        <v>5.8789057890413225</v>
      </c>
      <c r="M69" s="24">
        <f t="shared" si="7"/>
        <v>-9.6279010146146078</v>
      </c>
      <c r="N69" s="35">
        <f t="shared" si="8"/>
        <v>3.1357313197815603E-3</v>
      </c>
    </row>
    <row r="70" spans="2:14" x14ac:dyDescent="0.2">
      <c r="B70" s="14">
        <v>1.0400000000000005</v>
      </c>
      <c r="C70" s="14">
        <f>0.2*Sheet1!A53</f>
        <v>19.074626865671643</v>
      </c>
      <c r="D70" s="18">
        <f t="shared" si="13"/>
        <v>-3.7303736696440125E-3</v>
      </c>
      <c r="E70" s="18">
        <f t="shared" si="14"/>
        <v>-4.6455941477064697E-3</v>
      </c>
      <c r="F70" s="18">
        <f t="shared" si="2"/>
        <v>-19.935023090182355</v>
      </c>
      <c r="G70" s="18">
        <f t="shared" si="3"/>
        <v>-10.341877571989734</v>
      </c>
      <c r="H70" s="23">
        <f t="shared" si="4"/>
        <v>-0.56505605726285457</v>
      </c>
      <c r="I70" s="23">
        <f t="shared" si="5"/>
        <v>-0.36062583828568395</v>
      </c>
      <c r="J70" s="23">
        <f t="shared" si="11"/>
        <v>-0.86039622451071196</v>
      </c>
      <c r="K70" s="23">
        <f t="shared" si="15"/>
        <v>8.7327492936819091</v>
      </c>
      <c r="L70" s="24">
        <f t="shared" si="6"/>
        <v>-76.483235210048974</v>
      </c>
      <c r="M70" s="24">
        <f t="shared" si="7"/>
        <v>-55.32511883141742</v>
      </c>
      <c r="N70" s="35">
        <f t="shared" si="8"/>
        <v>9.1522047806245725E-4</v>
      </c>
    </row>
    <row r="71" spans="2:14" x14ac:dyDescent="0.2">
      <c r="B71" s="14">
        <v>1.0600000000000005</v>
      </c>
      <c r="C71" s="14">
        <f>0.2*Sheet1!A54</f>
        <v>21.850746268656717</v>
      </c>
      <c r="D71" s="18">
        <f t="shared" si="13"/>
        <v>-1.8411289206375202E-2</v>
      </c>
      <c r="E71" s="18">
        <f t="shared" si="14"/>
        <v>-1.3686885840493416E-2</v>
      </c>
      <c r="F71" s="18">
        <f t="shared" si="2"/>
        <v>-13.8629208245586</v>
      </c>
      <c r="G71" s="18">
        <f t="shared" si="3"/>
        <v>-7.9458716987429483</v>
      </c>
      <c r="H71" s="23">
        <f t="shared" si="4"/>
        <v>-0.90303549641026426</v>
      </c>
      <c r="I71" s="23">
        <f t="shared" si="5"/>
        <v>-0.54350333099301062</v>
      </c>
      <c r="J71" s="23">
        <f t="shared" si="11"/>
        <v>7.9878254440981173</v>
      </c>
      <c r="K71" s="23">
        <f t="shared" si="15"/>
        <v>13.904874569913769</v>
      </c>
      <c r="L71" s="24">
        <f t="shared" si="6"/>
        <v>-156.68224602108651</v>
      </c>
      <c r="M71" s="24">
        <f t="shared" si="7"/>
        <v>-96.368096914158357</v>
      </c>
      <c r="N71" s="35">
        <f t="shared" si="8"/>
        <v>-4.724403365881787E-3</v>
      </c>
    </row>
    <row r="72" spans="2:14" x14ac:dyDescent="0.2">
      <c r="B72" s="14">
        <v>1.0800000000000005</v>
      </c>
      <c r="C72" s="14">
        <f>0.2*Sheet1!A55</f>
        <v>19.46268656716418</v>
      </c>
      <c r="D72" s="18">
        <f t="shared" si="13"/>
        <v>-3.7824619603464185E-2</v>
      </c>
      <c r="E72" s="18">
        <f t="shared" si="14"/>
        <v>-2.5323731295293059E-2</v>
      </c>
      <c r="F72" s="18">
        <f t="shared" si="2"/>
        <v>0.33671613572161618</v>
      </c>
      <c r="G72" s="18">
        <f t="shared" si="3"/>
        <v>0.2780833493486341</v>
      </c>
      <c r="H72" s="23">
        <f t="shared" si="4"/>
        <v>-1.0382975432986341</v>
      </c>
      <c r="I72" s="23">
        <f t="shared" si="5"/>
        <v>-0.62018121448695385</v>
      </c>
      <c r="J72" s="23">
        <f t="shared" si="11"/>
        <v>19.799402702885796</v>
      </c>
      <c r="K72" s="23">
        <f t="shared" si="15"/>
        <v>19.740769916512814</v>
      </c>
      <c r="L72" s="24">
        <f t="shared" si="6"/>
        <v>-207.74732202022813</v>
      </c>
      <c r="M72" s="24">
        <f t="shared" si="7"/>
        <v>-123.12665161058815</v>
      </c>
      <c r="N72" s="35">
        <f t="shared" si="8"/>
        <v>-1.2500888308171126E-2</v>
      </c>
    </row>
    <row r="73" spans="2:14" x14ac:dyDescent="0.2">
      <c r="B73" s="14">
        <v>1.1000000000000005</v>
      </c>
      <c r="C73" s="14">
        <f>0.2*Sheet1!A56</f>
        <v>17.880597014925375</v>
      </c>
      <c r="D73" s="18">
        <f t="shared" si="13"/>
        <v>-5.7214072373178153E-2</v>
      </c>
      <c r="E73" s="18">
        <f t="shared" si="14"/>
        <v>-3.6941507827060655E-2</v>
      </c>
      <c r="F73" s="18">
        <f t="shared" si="2"/>
        <v>13.428264826865529</v>
      </c>
      <c r="G73" s="18">
        <f t="shared" si="3"/>
        <v>7.5803942303661813</v>
      </c>
      <c r="H73" s="23">
        <f t="shared" si="4"/>
        <v>-0.90064773367276274</v>
      </c>
      <c r="I73" s="23">
        <f t="shared" si="5"/>
        <v>-0.54159643868980556</v>
      </c>
      <c r="J73" s="23">
        <f t="shared" si="11"/>
        <v>31.308861841790904</v>
      </c>
      <c r="K73" s="23">
        <f t="shared" si="15"/>
        <v>25.460991245291556</v>
      </c>
      <c r="L73" s="24">
        <f t="shared" si="6"/>
        <v>-207.50012731730277</v>
      </c>
      <c r="M73" s="24">
        <f t="shared" si="7"/>
        <v>-122.91099751811447</v>
      </c>
      <c r="N73" s="35">
        <f t="shared" si="8"/>
        <v>-2.0272564546117498E-2</v>
      </c>
    </row>
    <row r="74" spans="2:14" x14ac:dyDescent="0.2">
      <c r="B74" s="14">
        <v>1.1200000000000006</v>
      </c>
      <c r="C74" s="14">
        <f>0.2*Sheet1!A57</f>
        <v>11.940298507462687</v>
      </c>
      <c r="D74" s="18">
        <f t="shared" si="13"/>
        <v>-7.1147199244712592E-2</v>
      </c>
      <c r="E74" s="18">
        <f t="shared" si="14"/>
        <v>-4.5275915745565026E-2</v>
      </c>
      <c r="F74" s="18">
        <f t="shared" si="2"/>
        <v>27.37001319234264</v>
      </c>
      <c r="G74" s="18">
        <f t="shared" si="3"/>
        <v>17.394814322551213</v>
      </c>
      <c r="H74" s="23">
        <f t="shared" si="4"/>
        <v>-0.49266495348068107</v>
      </c>
      <c r="I74" s="23">
        <f t="shared" si="5"/>
        <v>-0.29184435316063162</v>
      </c>
      <c r="J74" s="23">
        <f t="shared" si="11"/>
        <v>39.310311699805325</v>
      </c>
      <c r="K74" s="23">
        <f t="shared" si="15"/>
        <v>29.335112830013898</v>
      </c>
      <c r="L74" s="24">
        <f t="shared" si="6"/>
        <v>-149.13274861858784</v>
      </c>
      <c r="M74" s="24">
        <f t="shared" si="7"/>
        <v>-88.133353417519572</v>
      </c>
      <c r="N74" s="35">
        <f t="shared" si="8"/>
        <v>-2.5871283499147565E-2</v>
      </c>
    </row>
    <row r="75" spans="2:14" x14ac:dyDescent="0.2">
      <c r="B75" s="14">
        <v>1.1400000000000006</v>
      </c>
      <c r="C75" s="14">
        <f>0.2*Sheet1!A58</f>
        <v>11.940298507462687</v>
      </c>
      <c r="D75" s="18">
        <f t="shared" si="13"/>
        <v>-7.5305281312959382E-2</v>
      </c>
      <c r="E75" s="18">
        <f t="shared" si="14"/>
        <v>-4.7595315373090648E-2</v>
      </c>
      <c r="F75" s="18">
        <f t="shared" si="2"/>
        <v>29.582156821325668</v>
      </c>
      <c r="G75" s="18">
        <f t="shared" si="3"/>
        <v>17.780060034318893</v>
      </c>
      <c r="H75" s="23">
        <f t="shared" si="4"/>
        <v>7.6856746656001951E-2</v>
      </c>
      <c r="I75" s="23">
        <f t="shared" si="5"/>
        <v>5.9904390408069497E-2</v>
      </c>
      <c r="J75" s="23">
        <f t="shared" si="11"/>
        <v>41.522455328788354</v>
      </c>
      <c r="K75" s="23">
        <f t="shared" si="15"/>
        <v>29.720358541781579</v>
      </c>
      <c r="L75" s="24">
        <f t="shared" si="6"/>
        <v>-44.799737213618521</v>
      </c>
      <c r="M75" s="24">
        <f t="shared" si="7"/>
        <v>-24.035570907799208</v>
      </c>
      <c r="N75" s="35">
        <f t="shared" si="8"/>
        <v>-2.7709965939868735E-2</v>
      </c>
    </row>
    <row r="76" spans="2:14" x14ac:dyDescent="0.2">
      <c r="B76" s="14">
        <v>1.1600000000000006</v>
      </c>
      <c r="C76" s="14">
        <f>0.2*Sheet1!A59</f>
        <v>1.8805970149253732</v>
      </c>
      <c r="D76" s="18">
        <f t="shared" si="13"/>
        <v>-6.7306337584214407E-2</v>
      </c>
      <c r="E76" s="18">
        <f t="shared" si="14"/>
        <v>-4.2275876299467489E-2</v>
      </c>
      <c r="F76" s="18">
        <f t="shared" si="2"/>
        <v>35.035931134923686</v>
      </c>
      <c r="G76" s="18">
        <f t="shared" si="3"/>
        <v>23.433452620298794</v>
      </c>
      <c r="H76" s="23">
        <f t="shared" si="4"/>
        <v>0.72303762621849565</v>
      </c>
      <c r="I76" s="23">
        <f t="shared" si="5"/>
        <v>0.47203951695424629</v>
      </c>
      <c r="J76" s="23">
        <f t="shared" si="11"/>
        <v>36.916528149849057</v>
      </c>
      <c r="K76" s="23">
        <f t="shared" si="15"/>
        <v>25.314049635224169</v>
      </c>
      <c r="L76" s="24">
        <f t="shared" si="6"/>
        <v>84.680351628418776</v>
      </c>
      <c r="M76" s="24">
        <f t="shared" si="7"/>
        <v>57.81603085889175</v>
      </c>
      <c r="N76" s="35">
        <f t="shared" si="8"/>
        <v>-2.5030461284746917E-2</v>
      </c>
    </row>
    <row r="77" spans="2:14" x14ac:dyDescent="0.2">
      <c r="B77" s="14">
        <v>1.1800000000000006</v>
      </c>
      <c r="C77" s="14">
        <f>0.2*Sheet1!A60</f>
        <v>-15.373134328358208</v>
      </c>
      <c r="D77" s="18">
        <f t="shared" si="13"/>
        <v>-4.5274201129403488E-2</v>
      </c>
      <c r="E77" s="18">
        <f t="shared" si="14"/>
        <v>-2.759527981272393E-2</v>
      </c>
      <c r="F77" s="18">
        <f t="shared" si="2"/>
        <v>40.677908169486386</v>
      </c>
      <c r="G77" s="18">
        <f t="shared" si="3"/>
        <v>28.964608856287541</v>
      </c>
      <c r="H77" s="23">
        <f t="shared" si="4"/>
        <v>1.4801760192625966</v>
      </c>
      <c r="I77" s="23">
        <f t="shared" si="5"/>
        <v>0.99602013172010984</v>
      </c>
      <c r="J77" s="23">
        <f t="shared" si="11"/>
        <v>25.304773841128178</v>
      </c>
      <c r="K77" s="23">
        <f t="shared" si="15"/>
        <v>13.591474527929332</v>
      </c>
      <c r="L77" s="24">
        <f t="shared" si="6"/>
        <v>233.19144641137288</v>
      </c>
      <c r="M77" s="24">
        <f t="shared" si="7"/>
        <v>159.63668574844391</v>
      </c>
      <c r="N77" s="35">
        <f t="shared" si="8"/>
        <v>-1.7678921316679558E-2</v>
      </c>
    </row>
    <row r="78" spans="2:14" x14ac:dyDescent="0.2">
      <c r="B78" s="14">
        <v>1.2000000000000006</v>
      </c>
      <c r="C78" s="14">
        <f>0.2*Sheet1!A61</f>
        <v>-23.492537313432837</v>
      </c>
      <c r="D78" s="18">
        <f t="shared" si="13"/>
        <v>-8.5962229570277701E-3</v>
      </c>
      <c r="E78" s="18">
        <f t="shared" si="14"/>
        <v>-3.0029152614701772E-3</v>
      </c>
      <c r="F78" s="18">
        <f t="shared" si="2"/>
        <v>30.066669701751437</v>
      </c>
      <c r="G78" s="18">
        <f t="shared" si="3"/>
        <v>17.755010312228023</v>
      </c>
      <c r="H78" s="23">
        <f t="shared" si="4"/>
        <v>2.187621797974975</v>
      </c>
      <c r="I78" s="23">
        <f t="shared" si="5"/>
        <v>1.4632163234052658</v>
      </c>
      <c r="J78" s="23">
        <f t="shared" si="11"/>
        <v>6.5741323883185991</v>
      </c>
      <c r="K78" s="23">
        <f t="shared" si="15"/>
        <v>-5.7375270012048141</v>
      </c>
      <c r="L78" s="24">
        <f t="shared" si="6"/>
        <v>387.9376394443492</v>
      </c>
      <c r="M78" s="24">
        <f t="shared" si="7"/>
        <v>267.81877347394629</v>
      </c>
      <c r="N78" s="35">
        <f t="shared" si="8"/>
        <v>-5.5933076955575929E-3</v>
      </c>
    </row>
    <row r="79" spans="2:14" x14ac:dyDescent="0.2">
      <c r="B79" s="14">
        <v>1.2200000000000006</v>
      </c>
      <c r="C79" s="14">
        <f>0.2*Sheet1!A62</f>
        <v>-18</v>
      </c>
      <c r="D79" s="18">
        <f t="shared" si="13"/>
        <v>3.8100322576945768E-2</v>
      </c>
      <c r="E79" s="18">
        <f t="shared" si="14"/>
        <v>2.7224820528344282E-2</v>
      </c>
      <c r="F79" s="18">
        <f t="shared" si="2"/>
        <v>-0.62557395701111318</v>
      </c>
      <c r="G79" s="18">
        <f t="shared" si="3"/>
        <v>-8.1209170951365763</v>
      </c>
      <c r="H79" s="23">
        <f t="shared" si="4"/>
        <v>2.4820327554223791</v>
      </c>
      <c r="I79" s="23">
        <f t="shared" si="5"/>
        <v>1.5595572555761796</v>
      </c>
      <c r="J79" s="23">
        <f t="shared" si="11"/>
        <v>-18.625573957011113</v>
      </c>
      <c r="K79" s="23">
        <f t="shared" si="15"/>
        <v>-26.120917095136576</v>
      </c>
      <c r="L79" s="24">
        <f t="shared" si="6"/>
        <v>495.79681999510063</v>
      </c>
      <c r="M79" s="24">
        <f t="shared" si="7"/>
        <v>326.36462469222391</v>
      </c>
      <c r="N79" s="35">
        <f t="shared" si="8"/>
        <v>1.0875502048601486E-2</v>
      </c>
    </row>
    <row r="80" spans="2:14" x14ac:dyDescent="0.2">
      <c r="B80" s="14">
        <v>1.2400000000000007</v>
      </c>
      <c r="C80" s="14">
        <f>0.2*Sheet1!A63</f>
        <v>-14.447761194029852</v>
      </c>
      <c r="D80" s="18">
        <f t="shared" si="13"/>
        <v>8.4484850741540718E-2</v>
      </c>
      <c r="E80" s="18">
        <f t="shared" si="14"/>
        <v>5.5112075283140924E-2</v>
      </c>
      <c r="F80" s="18">
        <f t="shared" si="2"/>
        <v>-31.935695481515268</v>
      </c>
      <c r="G80" s="18">
        <f t="shared" si="3"/>
        <v>-24.917986472132952</v>
      </c>
      <c r="H80" s="23">
        <f t="shared" si="4"/>
        <v>2.1564200610371156</v>
      </c>
      <c r="I80" s="23">
        <f t="shared" si="5"/>
        <v>1.2291682199034843</v>
      </c>
      <c r="J80" s="23">
        <f t="shared" si="11"/>
        <v>-46.383456675545119</v>
      </c>
      <c r="K80" s="23">
        <f t="shared" si="15"/>
        <v>-39.365747666162804</v>
      </c>
      <c r="L80" s="24">
        <f t="shared" si="6"/>
        <v>496.22780613270118</v>
      </c>
      <c r="M80" s="24">
        <f t="shared" si="7"/>
        <v>295.3112568700376</v>
      </c>
      <c r="N80" s="35">
        <f t="shared" si="8"/>
        <v>2.9372775458399794E-2</v>
      </c>
    </row>
    <row r="81" spans="2:14" x14ac:dyDescent="0.2">
      <c r="B81" s="14">
        <v>1.2600000000000007</v>
      </c>
      <c r="C81" s="14">
        <f>0.2*Sheet1!A64</f>
        <v>-7.4626865671641802</v>
      </c>
      <c r="D81" s="18">
        <f t="shared" si="13"/>
        <v>0.11830924548228441</v>
      </c>
      <c r="E81" s="18">
        <f t="shared" si="14"/>
        <v>7.3609614198677037E-2</v>
      </c>
      <c r="F81" s="18">
        <f t="shared" si="2"/>
        <v>-61.104369318470901</v>
      </c>
      <c r="G81" s="18">
        <f t="shared" si="3"/>
        <v>-35.940268353202811</v>
      </c>
      <c r="H81" s="23">
        <f t="shared" si="4"/>
        <v>1.2260194130372541</v>
      </c>
      <c r="I81" s="23">
        <f t="shared" si="5"/>
        <v>0.62058567165012679</v>
      </c>
      <c r="J81" s="23">
        <f t="shared" si="11"/>
        <v>-68.567055885635085</v>
      </c>
      <c r="K81" s="23">
        <f t="shared" si="15"/>
        <v>-43.402954920366994</v>
      </c>
      <c r="L81" s="24">
        <f t="shared" si="6"/>
        <v>365.07613359341769</v>
      </c>
      <c r="M81" s="24">
        <f t="shared" si="7"/>
        <v>190.52619226766765</v>
      </c>
      <c r="N81" s="35">
        <f t="shared" si="8"/>
        <v>4.4699631283607377E-2</v>
      </c>
    </row>
    <row r="82" spans="2:14" x14ac:dyDescent="0.2">
      <c r="B82" s="14">
        <v>1.2800000000000007</v>
      </c>
      <c r="C82" s="14">
        <f>0.2*Sheet1!A65</f>
        <v>-1.7611940298507465</v>
      </c>
      <c r="D82" s="18">
        <f t="shared" si="13"/>
        <v>0.12927561493455053</v>
      </c>
      <c r="E82" s="18">
        <f t="shared" si="14"/>
        <v>7.8483912142043769E-2</v>
      </c>
      <c r="F82" s="18">
        <f t="shared" si="2"/>
        <v>-74.435818766318761</v>
      </c>
      <c r="G82" s="18">
        <f t="shared" si="3"/>
        <v>-39.433886543155225</v>
      </c>
      <c r="H82" s="23">
        <f t="shared" si="4"/>
        <v>-0.12938246781064233</v>
      </c>
      <c r="I82" s="23">
        <f t="shared" si="5"/>
        <v>-0.13315587731345357</v>
      </c>
      <c r="J82" s="23">
        <f t="shared" si="11"/>
        <v>-76.197012796169503</v>
      </c>
      <c r="K82" s="23">
        <f t="shared" si="15"/>
        <v>-41.195080573005974</v>
      </c>
      <c r="L82" s="24">
        <f t="shared" si="6"/>
        <v>120.32886935364338</v>
      </c>
      <c r="M82" s="24">
        <f t="shared" si="7"/>
        <v>46.611066181831397</v>
      </c>
      <c r="N82" s="35">
        <f t="shared" si="8"/>
        <v>5.0791702792506763E-2</v>
      </c>
    </row>
    <row r="83" spans="2:14" x14ac:dyDescent="0.2">
      <c r="B83" s="14">
        <v>1.3000000000000007</v>
      </c>
      <c r="C83" s="14">
        <f>0.2*Sheet1!A66</f>
        <v>4</v>
      </c>
      <c r="D83" s="18">
        <f t="shared" si="13"/>
        <v>0.11235338366841896</v>
      </c>
      <c r="E83" s="18">
        <f t="shared" si="14"/>
        <v>6.7998147517174395E-2</v>
      </c>
      <c r="F83" s="18">
        <f t="shared" ref="F83:F146" si="16">F82+(D83-D82)/$E$10/$D$10^2-H82/$E$10/$D$10-F82/2/$E$10</f>
        <v>-68.910000332868464</v>
      </c>
      <c r="G83" s="18">
        <f t="shared" ref="G83:G146" si="17">G82+(E83-E82)/$E$10/$D$10^2-I82/$E$10/$D$10-G82/2/$E$10</f>
        <v>-38.792584242847795</v>
      </c>
      <c r="H83" s="23">
        <f t="shared" ref="H83:H146" si="18">H82+$F$10/$E$10/$D$10*(D83-D82)-$F$10/$E$10*H82+(1-$F$10/2/$E$10)*$D$10*F82</f>
        <v>-1.5628406588025148</v>
      </c>
      <c r="I83" s="23">
        <f t="shared" ref="I83:I146" si="19">I82+$F$10/$E$10/$D$10*(E83-E82)-$F$10/$E$10*I82+(1-$F$10/2/$E$10)*$D$10*G82</f>
        <v>-0.91542058517348379</v>
      </c>
      <c r="J83" s="23">
        <f t="shared" si="11"/>
        <v>-64.910000332868464</v>
      </c>
      <c r="K83" s="23">
        <f t="shared" si="15"/>
        <v>-34.792584242847795</v>
      </c>
      <c r="L83" s="24">
        <f t="shared" ref="L83:L146" si="20">$H$2*(H82/$E$10/$D$10+F82/2/$E$10-($C83-$C82))+$J$2*($F$10/$E$10*$H82+($F$10/2/$E$10-1)*$D$10*$F82)+$K$2*($F$10/$E$10*$I82+($F$10/2/$E$10-1)*$D$10*$G82)</f>
        <v>-180.49040790979834</v>
      </c>
      <c r="M83" s="24">
        <f t="shared" ref="M83:M146" si="21">$I$3*(I82/$E$10/$D$10+G82/2/$E$10-($C83-$C82))+$J$3*($F$10/$E$10*$H82+($F$10/2/$E$10-1)*$D$10*$F82)+$K$3*($F$10/$E$10*$I82+($F$10/2/$E$10-1)*$D$10*$G82)</f>
        <v>-111.94660948145078</v>
      </c>
      <c r="N83" s="35">
        <f t="shared" ref="N83:N146" si="22">D83-E83</f>
        <v>4.4355236151244565E-2</v>
      </c>
    </row>
    <row r="84" spans="2:14" x14ac:dyDescent="0.2">
      <c r="B84" s="14">
        <v>1.3200000000000007</v>
      </c>
      <c r="C84" s="14">
        <f>0.2*Sheet1!A67</f>
        <v>9.1940298507462686</v>
      </c>
      <c r="D84" s="18">
        <f t="shared" si="13"/>
        <v>6.9530580741427012E-2</v>
      </c>
      <c r="E84" s="18">
        <f t="shared" si="14"/>
        <v>4.2654328407956146E-2</v>
      </c>
      <c r="F84" s="18">
        <f t="shared" si="16"/>
        <v>-46.749897176548075</v>
      </c>
      <c r="G84" s="18">
        <f t="shared" si="17"/>
        <v>-31.561489814637923</v>
      </c>
      <c r="H84" s="23">
        <f t="shared" si="18"/>
        <v>-2.7194396338966795</v>
      </c>
      <c r="I84" s="23">
        <f t="shared" si="19"/>
        <v>-1.6189613257483413</v>
      </c>
      <c r="J84" s="23">
        <f t="shared" ref="J84:J147" si="23">$C84+F84</f>
        <v>-37.555867325801806</v>
      </c>
      <c r="K84" s="23">
        <f t="shared" si="15"/>
        <v>-22.367459963891655</v>
      </c>
      <c r="L84" s="24">
        <f t="shared" si="20"/>
        <v>-458.8278700649833</v>
      </c>
      <c r="M84" s="24">
        <f t="shared" si="21"/>
        <v>-267.20688098323222</v>
      </c>
      <c r="N84" s="35">
        <f t="shared" si="22"/>
        <v>2.6876252333470865E-2</v>
      </c>
    </row>
    <row r="85" spans="2:14" x14ac:dyDescent="0.2">
      <c r="B85" s="14">
        <v>1.3400000000000007</v>
      </c>
      <c r="C85" s="14">
        <f>0.2*Sheet1!A68</f>
        <v>14.895522388059701</v>
      </c>
      <c r="D85" s="18">
        <f t="shared" si="13"/>
        <v>8.7988180179591619E-3</v>
      </c>
      <c r="E85" s="18">
        <f t="shared" si="14"/>
        <v>5.5070976964384302E-3</v>
      </c>
      <c r="F85" s="18">
        <f t="shared" si="16"/>
        <v>-16.679803278794452</v>
      </c>
      <c r="G85" s="18">
        <f t="shared" si="17"/>
        <v>-16.118552150870983</v>
      </c>
      <c r="H85" s="23">
        <f t="shared" si="18"/>
        <v>-3.3537366384501066</v>
      </c>
      <c r="I85" s="23">
        <f t="shared" si="19"/>
        <v>-2.0957617454034301</v>
      </c>
      <c r="J85" s="23">
        <f t="shared" si="23"/>
        <v>-1.7842808907347507</v>
      </c>
      <c r="K85" s="23">
        <f t="shared" si="15"/>
        <v>-1.2230297628112812</v>
      </c>
      <c r="L85" s="24">
        <f t="shared" si="20"/>
        <v>-648.60623601855457</v>
      </c>
      <c r="M85" s="24">
        <f t="shared" si="21"/>
        <v>-395.21604561192964</v>
      </c>
      <c r="N85" s="35">
        <f t="shared" si="22"/>
        <v>3.2917203215207316E-3</v>
      </c>
    </row>
    <row r="86" spans="2:14" x14ac:dyDescent="0.2">
      <c r="B86" s="14">
        <v>1.3600000000000008</v>
      </c>
      <c r="C86" s="14">
        <f>0.2*Sheet1!A69</f>
        <v>21.194029850746272</v>
      </c>
      <c r="D86" s="18">
        <f t="shared" si="13"/>
        <v>-5.859323166238678E-2</v>
      </c>
      <c r="E86" s="18">
        <f t="shared" si="14"/>
        <v>-3.7441925901036885E-2</v>
      </c>
      <c r="F86" s="18">
        <f t="shared" si="16"/>
        <v>13.506634165356331</v>
      </c>
      <c r="G86" s="18">
        <f t="shared" si="17"/>
        <v>5.780665256803843</v>
      </c>
      <c r="H86" s="23">
        <f t="shared" si="18"/>
        <v>-3.3854683295844872</v>
      </c>
      <c r="I86" s="23">
        <f t="shared" si="19"/>
        <v>-2.1991406143441017</v>
      </c>
      <c r="J86" s="23">
        <f t="shared" si="23"/>
        <v>34.700664016102607</v>
      </c>
      <c r="K86" s="23">
        <f t="shared" si="15"/>
        <v>26.974695107550115</v>
      </c>
      <c r="L86" s="24">
        <f t="shared" si="20"/>
        <v>-716.71204089338914</v>
      </c>
      <c r="M86" s="24">
        <f t="shared" si="21"/>
        <v>-461.88803344424446</v>
      </c>
      <c r="N86" s="35">
        <f t="shared" si="22"/>
        <v>-2.1151305761349895E-2</v>
      </c>
    </row>
    <row r="87" spans="2:14" x14ac:dyDescent="0.2">
      <c r="B87" s="14">
        <v>1.3800000000000008</v>
      </c>
      <c r="C87" s="14">
        <f>0.2*Sheet1!A70</f>
        <v>29.701492537313431</v>
      </c>
      <c r="D87" s="18">
        <f t="shared" si="13"/>
        <v>-0.12123203641656774</v>
      </c>
      <c r="E87" s="18">
        <f t="shared" si="14"/>
        <v>-7.8290594348636167E-2</v>
      </c>
      <c r="F87" s="18">
        <f t="shared" si="16"/>
        <v>37.19898420973152</v>
      </c>
      <c r="G87" s="18">
        <f t="shared" si="17"/>
        <v>25.560773136023727</v>
      </c>
      <c r="H87" s="23">
        <f t="shared" si="18"/>
        <v>-2.8784121458336092</v>
      </c>
      <c r="I87" s="23">
        <f t="shared" si="19"/>
        <v>-1.8857262304158269</v>
      </c>
      <c r="J87" s="23">
        <f t="shared" si="23"/>
        <v>66.900476747044948</v>
      </c>
      <c r="K87" s="23">
        <f t="shared" si="15"/>
        <v>55.262265673337154</v>
      </c>
      <c r="L87" s="24">
        <f t="shared" si="20"/>
        <v>-664.53527102090686</v>
      </c>
      <c r="M87" s="24">
        <f t="shared" si="21"/>
        <v>-441.85178483781851</v>
      </c>
      <c r="N87" s="35">
        <f t="shared" si="22"/>
        <v>-4.2941442067931573E-2</v>
      </c>
    </row>
    <row r="88" spans="2:14" x14ac:dyDescent="0.2">
      <c r="B88" s="14">
        <v>1.4000000000000008</v>
      </c>
      <c r="C88" s="14">
        <f>0.2*Sheet1!A71</f>
        <v>36.388059701492544</v>
      </c>
      <c r="D88" s="18">
        <f t="shared" si="13"/>
        <v>-0.16953867545019463</v>
      </c>
      <c r="E88" s="18">
        <f t="shared" si="14"/>
        <v>-0.10952870846620213</v>
      </c>
      <c r="F88" s="18">
        <f t="shared" si="16"/>
        <v>55.417054620721387</v>
      </c>
      <c r="G88" s="18">
        <f t="shared" si="17"/>
        <v>39.203331771481999</v>
      </c>
      <c r="H88" s="23">
        <f t="shared" si="18"/>
        <v>-1.9522517575290799</v>
      </c>
      <c r="I88" s="23">
        <f t="shared" si="19"/>
        <v>-1.2380851813407698</v>
      </c>
      <c r="J88" s="23">
        <f t="shared" si="23"/>
        <v>91.805114322213939</v>
      </c>
      <c r="K88" s="23">
        <f t="shared" si="15"/>
        <v>75.59139147297455</v>
      </c>
      <c r="L88" s="24">
        <f t="shared" si="20"/>
        <v>-512.94765520173212</v>
      </c>
      <c r="M88" s="24">
        <f t="shared" si="21"/>
        <v>-337.18734147985657</v>
      </c>
      <c r="N88" s="35">
        <f t="shared" si="22"/>
        <v>-6.0009966983992497E-2</v>
      </c>
    </row>
    <row r="89" spans="2:14" x14ac:dyDescent="0.2">
      <c r="B89" s="14">
        <v>1.4200000000000008</v>
      </c>
      <c r="C89" s="14">
        <f>0.2*Sheet1!A72</f>
        <v>45.64179104477612</v>
      </c>
      <c r="D89" s="18">
        <f t="shared" si="13"/>
        <v>-0.19695457825331741</v>
      </c>
      <c r="E89" s="18">
        <f t="shared" si="14"/>
        <v>-0.12649642392042937</v>
      </c>
      <c r="F89" s="18">
        <f t="shared" si="16"/>
        <v>60.874268853866738</v>
      </c>
      <c r="G89" s="18">
        <f t="shared" si="17"/>
        <v>38.736549954399635</v>
      </c>
      <c r="H89" s="23">
        <f t="shared" si="18"/>
        <v>-0.78933852278319883</v>
      </c>
      <c r="I89" s="23">
        <f t="shared" si="19"/>
        <v>-0.45868636408195362</v>
      </c>
      <c r="J89" s="23">
        <f t="shared" si="23"/>
        <v>106.51605989864285</v>
      </c>
      <c r="K89" s="23">
        <f t="shared" si="15"/>
        <v>84.378340999175748</v>
      </c>
      <c r="L89" s="24">
        <f t="shared" si="20"/>
        <v>-292.45030130010616</v>
      </c>
      <c r="M89" s="24">
        <f t="shared" si="21"/>
        <v>-181.09066256779238</v>
      </c>
      <c r="N89" s="35">
        <f t="shared" si="22"/>
        <v>-7.0458154332888046E-2</v>
      </c>
    </row>
    <row r="90" spans="2:14" x14ac:dyDescent="0.2">
      <c r="B90" s="14">
        <v>1.4400000000000008</v>
      </c>
      <c r="C90" s="14">
        <f>0.2*Sheet1!A73</f>
        <v>43.25373134328359</v>
      </c>
      <c r="D90" s="18">
        <f t="shared" si="13"/>
        <v>-0.20016639751869433</v>
      </c>
      <c r="E90" s="18">
        <f t="shared" si="14"/>
        <v>-0.1278400549466831</v>
      </c>
      <c r="F90" s="18">
        <f t="shared" si="16"/>
        <v>64.875243049003814</v>
      </c>
      <c r="G90" s="18">
        <f t="shared" si="17"/>
        <v>39.56441259945376</v>
      </c>
      <c r="H90" s="23">
        <f t="shared" si="18"/>
        <v>0.46815659624550676</v>
      </c>
      <c r="I90" s="23">
        <f t="shared" si="19"/>
        <v>0.3243232614565803</v>
      </c>
      <c r="J90" s="23">
        <f t="shared" si="23"/>
        <v>108.1289743922874</v>
      </c>
      <c r="K90" s="23">
        <f t="shared" si="15"/>
        <v>82.81814394273735</v>
      </c>
      <c r="L90" s="24">
        <f t="shared" si="20"/>
        <v>-35.388763946034494</v>
      </c>
      <c r="M90" s="24">
        <f t="shared" si="21"/>
        <v>-12.517986441824874</v>
      </c>
      <c r="N90" s="35">
        <f t="shared" si="22"/>
        <v>-7.2326342572011232E-2</v>
      </c>
    </row>
    <row r="91" spans="2:14" x14ac:dyDescent="0.2">
      <c r="B91" s="14">
        <v>1.4600000000000009</v>
      </c>
      <c r="C91" s="14">
        <f>0.2*Sheet1!A74</f>
        <v>34.477611940298509</v>
      </c>
      <c r="D91" s="18">
        <f t="shared" si="13"/>
        <v>-0.17822846228297451</v>
      </c>
      <c r="E91" s="18">
        <f t="shared" si="14"/>
        <v>-0.11361327705404534</v>
      </c>
      <c r="F91" s="18">
        <f t="shared" si="16"/>
        <v>60.872790059093063</v>
      </c>
      <c r="G91" s="18">
        <f t="shared" si="17"/>
        <v>37.838714035607822</v>
      </c>
      <c r="H91" s="23">
        <f t="shared" si="18"/>
        <v>1.7256369273264758</v>
      </c>
      <c r="I91" s="23">
        <f t="shared" si="19"/>
        <v>1.0983545278071962</v>
      </c>
      <c r="J91" s="23">
        <f t="shared" si="23"/>
        <v>95.350401999391579</v>
      </c>
      <c r="K91" s="23">
        <f t="shared" si="15"/>
        <v>72.316325975906324</v>
      </c>
      <c r="L91" s="24">
        <f t="shared" si="20"/>
        <v>232.87900368155383</v>
      </c>
      <c r="M91" s="24">
        <f t="shared" si="21"/>
        <v>153.67444613175098</v>
      </c>
      <c r="N91" s="35">
        <f t="shared" si="22"/>
        <v>-6.4615185228929173E-2</v>
      </c>
    </row>
    <row r="92" spans="2:14" x14ac:dyDescent="0.2">
      <c r="B92" s="14">
        <v>1.4800000000000009</v>
      </c>
      <c r="C92" s="14">
        <f>0.2*Sheet1!A75</f>
        <v>27.910447761194032</v>
      </c>
      <c r="D92" s="18">
        <f t="shared" si="13"/>
        <v>-0.13344762178236552</v>
      </c>
      <c r="E92" s="18">
        <f t="shared" si="14"/>
        <v>-8.5269893515209805E-2</v>
      </c>
      <c r="F92" s="18">
        <f t="shared" si="16"/>
        <v>41.80822948170163</v>
      </c>
      <c r="G92" s="18">
        <f t="shared" si="17"/>
        <v>25.924215791308256</v>
      </c>
      <c r="H92" s="23">
        <f t="shared" si="18"/>
        <v>2.7524471227344227</v>
      </c>
      <c r="I92" s="23">
        <f t="shared" si="19"/>
        <v>1.7359838260763572</v>
      </c>
      <c r="J92" s="23">
        <f t="shared" si="23"/>
        <v>69.718677242895666</v>
      </c>
      <c r="K92" s="23">
        <f t="shared" si="15"/>
        <v>53.834663552502292</v>
      </c>
      <c r="L92" s="24">
        <f t="shared" si="20"/>
        <v>476.58488145059084</v>
      </c>
      <c r="M92" s="24">
        <f t="shared" si="21"/>
        <v>304.27712133529656</v>
      </c>
      <c r="N92" s="35">
        <f t="shared" si="22"/>
        <v>-4.8177728267155717E-2</v>
      </c>
    </row>
    <row r="93" spans="2:14" x14ac:dyDescent="0.2">
      <c r="B93" s="14">
        <v>1.5000000000000009</v>
      </c>
      <c r="C93" s="14">
        <f>0.2*Sheet1!A76</f>
        <v>26.626865671641795</v>
      </c>
      <c r="D93" s="18">
        <f t="shared" si="13"/>
        <v>-7.3322459972134976E-2</v>
      </c>
      <c r="E93" s="18">
        <f t="shared" si="14"/>
        <v>-4.7555463322886529E-2</v>
      </c>
      <c r="F93" s="18">
        <f t="shared" si="16"/>
        <v>8.9539640737192485</v>
      </c>
      <c r="G93" s="18">
        <f t="shared" si="17"/>
        <v>4.0233209166530628</v>
      </c>
      <c r="H93" s="23">
        <f t="shared" si="18"/>
        <v>3.2600690582886322</v>
      </c>
      <c r="I93" s="23">
        <f t="shared" si="19"/>
        <v>2.0354591931559698</v>
      </c>
      <c r="J93" s="23">
        <f t="shared" si="23"/>
        <v>35.580829745361044</v>
      </c>
      <c r="K93" s="23">
        <f t="shared" si="15"/>
        <v>30.650186588294858</v>
      </c>
      <c r="L93" s="24">
        <f t="shared" si="20"/>
        <v>640.48529591551653</v>
      </c>
      <c r="M93" s="24">
        <f t="shared" si="21"/>
        <v>403.93594752659942</v>
      </c>
      <c r="N93" s="35">
        <f t="shared" si="22"/>
        <v>-2.5766996649248447E-2</v>
      </c>
    </row>
    <row r="94" spans="2:14" x14ac:dyDescent="0.2">
      <c r="B94" s="14">
        <v>1.5200000000000009</v>
      </c>
      <c r="C94" s="14">
        <f>0.2*Sheet1!A77</f>
        <v>27.64179104477612</v>
      </c>
      <c r="D94" s="18">
        <f t="shared" si="13"/>
        <v>-1.003780513526295E-2</v>
      </c>
      <c r="E94" s="18">
        <f t="shared" si="14"/>
        <v>-8.3757072544579647E-3</v>
      </c>
      <c r="F94" s="18">
        <f t="shared" si="16"/>
        <v>-28.121227362725449</v>
      </c>
      <c r="G94" s="18">
        <f t="shared" si="17"/>
        <v>-19.317598863561386</v>
      </c>
      <c r="H94" s="23">
        <f t="shared" si="18"/>
        <v>3.0683964253985714</v>
      </c>
      <c r="I94" s="23">
        <f t="shared" si="19"/>
        <v>1.8825164136868864</v>
      </c>
      <c r="J94" s="23">
        <f t="shared" si="23"/>
        <v>-0.47943631794932884</v>
      </c>
      <c r="K94" s="23">
        <f t="shared" si="15"/>
        <v>8.3241921812147339</v>
      </c>
      <c r="L94" s="24">
        <f t="shared" si="20"/>
        <v>675.04614488905429</v>
      </c>
      <c r="M94" s="24">
        <f t="shared" si="21"/>
        <v>418.18858193569173</v>
      </c>
      <c r="N94" s="35">
        <f t="shared" si="22"/>
        <v>-1.6620978808049858E-3</v>
      </c>
    </row>
    <row r="95" spans="2:14" x14ac:dyDescent="0.2">
      <c r="B95" s="14">
        <v>1.5400000000000009</v>
      </c>
      <c r="C95" s="14">
        <f>0.2*Sheet1!A78</f>
        <v>25.044776119402986</v>
      </c>
      <c r="D95" s="18">
        <f t="shared" si="13"/>
        <v>4.2946966420538746E-2</v>
      </c>
      <c r="E95" s="18">
        <f t="shared" si="14"/>
        <v>2.397044914227707E-2</v>
      </c>
      <c r="F95" s="18">
        <f t="shared" si="16"/>
        <v>-55.710342158971912</v>
      </c>
      <c r="G95" s="18">
        <f t="shared" si="17"/>
        <v>-33.724119906465546</v>
      </c>
      <c r="H95" s="23">
        <f t="shared" si="18"/>
        <v>2.2300807301815979</v>
      </c>
      <c r="I95" s="23">
        <f t="shared" si="19"/>
        <v>1.3520992259866169</v>
      </c>
      <c r="J95" s="23">
        <f t="shared" si="23"/>
        <v>-30.665566039568926</v>
      </c>
      <c r="K95" s="23">
        <f t="shared" si="15"/>
        <v>-8.6793437870625603</v>
      </c>
      <c r="L95" s="24">
        <f t="shared" si="20"/>
        <v>565.97901155795046</v>
      </c>
      <c r="M95" s="24">
        <f t="shared" si="21"/>
        <v>343.95754369415835</v>
      </c>
      <c r="N95" s="35">
        <f t="shared" si="22"/>
        <v>1.8976517278261676E-2</v>
      </c>
    </row>
    <row r="96" spans="2:14" x14ac:dyDescent="0.2">
      <c r="B96" s="14">
        <v>1.5600000000000009</v>
      </c>
      <c r="C96" s="14">
        <f>0.2*Sheet1!A79</f>
        <v>26.895522388059703</v>
      </c>
      <c r="D96" s="18">
        <f t="shared" si="13"/>
        <v>7.4493624756696297E-2</v>
      </c>
      <c r="E96" s="18">
        <f t="shared" si="14"/>
        <v>4.3133404452933045E-2</v>
      </c>
      <c r="F96" s="18">
        <f t="shared" si="16"/>
        <v>-74.839220515772183</v>
      </c>
      <c r="G96" s="18">
        <f t="shared" si="17"/>
        <v>-45.066172184298068</v>
      </c>
      <c r="H96" s="23">
        <f t="shared" si="18"/>
        <v>0.92458510343415767</v>
      </c>
      <c r="I96" s="23">
        <f t="shared" si="19"/>
        <v>0.56419630507898066</v>
      </c>
      <c r="J96" s="23">
        <f t="shared" si="23"/>
        <v>-47.94369812771248</v>
      </c>
      <c r="K96" s="23">
        <f t="shared" si="15"/>
        <v>-18.170649796238365</v>
      </c>
      <c r="L96" s="24">
        <f t="shared" si="20"/>
        <v>337.14629569407208</v>
      </c>
      <c r="M96" s="24">
        <f t="shared" si="21"/>
        <v>203.49775109781572</v>
      </c>
      <c r="N96" s="35">
        <f t="shared" si="22"/>
        <v>3.1360220303763252E-2</v>
      </c>
    </row>
    <row r="97" spans="2:14" x14ac:dyDescent="0.2">
      <c r="B97" s="14">
        <v>1.580000000000001</v>
      </c>
      <c r="C97" s="14">
        <f>0.2*Sheet1!A80</f>
        <v>29.64179104477612</v>
      </c>
      <c r="D97" s="18">
        <f t="shared" si="13"/>
        <v>7.7706123429773691E-2</v>
      </c>
      <c r="E97" s="18">
        <f t="shared" si="14"/>
        <v>4.5104055070971844E-2</v>
      </c>
      <c r="F97" s="18">
        <f t="shared" si="16"/>
        <v>-77.952813440285411</v>
      </c>
      <c r="G97" s="18">
        <f t="shared" si="17"/>
        <v>-48.066582651110082</v>
      </c>
      <c r="H97" s="23">
        <f t="shared" si="18"/>
        <v>-0.60333523612641837</v>
      </c>
      <c r="I97" s="23">
        <f t="shared" si="19"/>
        <v>-0.36713124327510083</v>
      </c>
      <c r="J97" s="23">
        <f t="shared" si="23"/>
        <v>-48.311022395509291</v>
      </c>
      <c r="K97" s="23">
        <f t="shared" si="15"/>
        <v>-18.424791606333962</v>
      </c>
      <c r="L97" s="24">
        <f t="shared" si="20"/>
        <v>34.299046342706191</v>
      </c>
      <c r="M97" s="24">
        <f t="shared" si="21"/>
        <v>20.982395135452037</v>
      </c>
      <c r="N97" s="35">
        <f t="shared" si="22"/>
        <v>3.2602068358801847E-2</v>
      </c>
    </row>
    <row r="98" spans="2:14" x14ac:dyDescent="0.2">
      <c r="B98" s="14">
        <v>1.600000000000001</v>
      </c>
      <c r="C98" s="14">
        <f>0.2*Sheet1!A81</f>
        <v>36.089552238805972</v>
      </c>
      <c r="D98" s="18">
        <f t="shared" si="13"/>
        <v>5.1055580735113647E-2</v>
      </c>
      <c r="E98" s="18">
        <f t="shared" si="14"/>
        <v>2.8563482695937604E-2</v>
      </c>
      <c r="F98" s="18">
        <f t="shared" si="16"/>
        <v>-67.885566281031345</v>
      </c>
      <c r="G98" s="18">
        <f t="shared" si="17"/>
        <v>-43.912892444212162</v>
      </c>
      <c r="H98" s="23">
        <f t="shared" si="18"/>
        <v>-2.0617190333395858</v>
      </c>
      <c r="I98" s="23">
        <f t="shared" si="19"/>
        <v>-1.2869259942283233</v>
      </c>
      <c r="J98" s="23">
        <f t="shared" si="23"/>
        <v>-31.796014042225373</v>
      </c>
      <c r="K98" s="23">
        <f t="shared" si="15"/>
        <v>-7.8233402054061898</v>
      </c>
      <c r="L98" s="24">
        <f t="shared" si="20"/>
        <v>-284.20459558527091</v>
      </c>
      <c r="M98" s="24">
        <f t="shared" si="21"/>
        <v>-176.66355207511117</v>
      </c>
      <c r="N98" s="35">
        <f t="shared" si="22"/>
        <v>2.2492098039176043E-2</v>
      </c>
    </row>
    <row r="99" spans="2:14" x14ac:dyDescent="0.2">
      <c r="B99" s="14">
        <v>1.620000000000001</v>
      </c>
      <c r="C99" s="14">
        <f>0.2*Sheet1!A82</f>
        <v>9.7910447761194028</v>
      </c>
      <c r="D99" s="18">
        <f t="shared" si="13"/>
        <v>1.8190007192831759E-3</v>
      </c>
      <c r="E99" s="18">
        <f t="shared" si="14"/>
        <v>-1.631817322553776E-3</v>
      </c>
      <c r="F99" s="18">
        <f t="shared" si="16"/>
        <v>-12.136427209356214</v>
      </c>
      <c r="G99" s="18">
        <f t="shared" si="17"/>
        <v>-0.65490889503695371</v>
      </c>
      <c r="H99" s="23">
        <f t="shared" si="18"/>
        <v>-2.8619389682434617</v>
      </c>
      <c r="I99" s="23">
        <f t="shared" si="19"/>
        <v>-1.7326040076208145</v>
      </c>
      <c r="J99" s="23">
        <f t="shared" si="23"/>
        <v>-2.3453824332368107</v>
      </c>
      <c r="K99" s="23">
        <f t="shared" si="15"/>
        <v>9.1361358810824491</v>
      </c>
      <c r="L99" s="24">
        <f t="shared" si="20"/>
        <v>-525.70069780037034</v>
      </c>
      <c r="M99" s="24">
        <f t="shared" si="21"/>
        <v>-321.47994983087364</v>
      </c>
      <c r="N99" s="35">
        <f t="shared" si="22"/>
        <v>3.4508180418369519E-3</v>
      </c>
    </row>
    <row r="100" spans="2:14" x14ac:dyDescent="0.2">
      <c r="B100" s="14">
        <v>1.640000000000001</v>
      </c>
      <c r="C100" s="14">
        <f>0.2*Sheet1!A83</f>
        <v>-44.029850746268664</v>
      </c>
      <c r="D100" s="18">
        <f t="shared" si="13"/>
        <v>-4.9121112697835451E-2</v>
      </c>
      <c r="E100" s="18">
        <f t="shared" si="14"/>
        <v>-3.0237381714988913E-2</v>
      </c>
      <c r="F100" s="18">
        <f t="shared" si="16"/>
        <v>75.12308668686228</v>
      </c>
      <c r="G100" s="18">
        <f t="shared" si="17"/>
        <v>61.120066494848516</v>
      </c>
      <c r="H100" s="23">
        <f t="shared" si="18"/>
        <v>-2.2320723734684007</v>
      </c>
      <c r="I100" s="23">
        <f t="shared" si="19"/>
        <v>-1.127952431622699</v>
      </c>
      <c r="J100" s="23">
        <f t="shared" si="23"/>
        <v>31.093235940593615</v>
      </c>
      <c r="K100" s="23">
        <f t="shared" si="15"/>
        <v>17.090215748579851</v>
      </c>
      <c r="L100" s="24">
        <f t="shared" si="20"/>
        <v>-548.50144180405357</v>
      </c>
      <c r="M100" s="24">
        <f t="shared" si="21"/>
        <v>-297.03408946084022</v>
      </c>
      <c r="N100" s="35">
        <f t="shared" si="22"/>
        <v>-1.8883730982846538E-2</v>
      </c>
    </row>
    <row r="101" spans="2:14" x14ac:dyDescent="0.2">
      <c r="B101" s="14">
        <v>1.660000000000001</v>
      </c>
      <c r="C101" s="14">
        <f>0.2*Sheet1!A84</f>
        <v>-61.671641791044777</v>
      </c>
      <c r="D101" s="18">
        <f t="shared" si="13"/>
        <v>-7.4737167231945942E-2</v>
      </c>
      <c r="E101" s="18">
        <f t="shared" si="14"/>
        <v>-3.9915922282658819E-2</v>
      </c>
      <c r="F101" s="18">
        <f t="shared" si="16"/>
        <v>115.13084266571292</v>
      </c>
      <c r="G101" s="18">
        <f t="shared" si="17"/>
        <v>67.68501415299221</v>
      </c>
      <c r="H101" s="23">
        <f t="shared" si="18"/>
        <v>-0.32953307994264858</v>
      </c>
      <c r="I101" s="23">
        <f t="shared" si="19"/>
        <v>0.16009837485570833</v>
      </c>
      <c r="J101" s="23">
        <f t="shared" si="23"/>
        <v>53.459200874668142</v>
      </c>
      <c r="K101" s="23">
        <f t="shared" si="15"/>
        <v>6.0133723619474324</v>
      </c>
      <c r="L101" s="24">
        <f t="shared" si="20"/>
        <v>-284.06178920782656</v>
      </c>
      <c r="M101" s="24">
        <f t="shared" si="21"/>
        <v>-85.828041590797881</v>
      </c>
      <c r="N101" s="35">
        <f t="shared" si="22"/>
        <v>-3.4821244949287122E-2</v>
      </c>
    </row>
    <row r="102" spans="2:14" x14ac:dyDescent="0.2">
      <c r="B102" s="14">
        <v>1.680000000000001</v>
      </c>
      <c r="C102" s="14">
        <f>0.2*Sheet1!A85</f>
        <v>-59.373134328358212</v>
      </c>
      <c r="D102" s="18">
        <f t="shared" si="13"/>
        <v>-5.8992955668651224E-2</v>
      </c>
      <c r="E102" s="18">
        <f t="shared" si="14"/>
        <v>-2.540540172082437E-2</v>
      </c>
      <c r="F102" s="18">
        <f t="shared" si="16"/>
        <v>108.21788895576395</v>
      </c>
      <c r="G102" s="18">
        <f t="shared" si="17"/>
        <v>45.400516494210621</v>
      </c>
      <c r="H102" s="23">
        <f t="shared" si="18"/>
        <v>1.9039542362721202</v>
      </c>
      <c r="I102" s="23">
        <f t="shared" si="19"/>
        <v>1.2909536813277367</v>
      </c>
      <c r="J102" s="23">
        <f t="shared" si="23"/>
        <v>48.844754627405742</v>
      </c>
      <c r="K102" s="23">
        <f t="shared" si="15"/>
        <v>-13.972617834147592</v>
      </c>
      <c r="L102" s="24">
        <f t="shared" si="20"/>
        <v>159.601894978735</v>
      </c>
      <c r="M102" s="24">
        <f t="shared" si="21"/>
        <v>168.34848309066109</v>
      </c>
      <c r="N102" s="35">
        <f t="shared" si="22"/>
        <v>-3.3587553947826851E-2</v>
      </c>
    </row>
    <row r="103" spans="2:14" x14ac:dyDescent="0.2">
      <c r="B103" s="14">
        <v>1.7000000000000011</v>
      </c>
      <c r="C103" s="14">
        <f>0.2*Sheet1!A86</f>
        <v>-60.716417910447767</v>
      </c>
      <c r="D103" s="18">
        <f t="shared" si="13"/>
        <v>-2.8033261320201119E-3</v>
      </c>
      <c r="E103" s="18">
        <f t="shared" si="14"/>
        <v>8.0804142940865374E-3</v>
      </c>
      <c r="F103" s="18">
        <f t="shared" si="16"/>
        <v>72.887559156123132</v>
      </c>
      <c r="G103" s="18">
        <f t="shared" si="17"/>
        <v>31.266907389351047</v>
      </c>
      <c r="H103" s="23">
        <f t="shared" si="18"/>
        <v>3.7150087173909911</v>
      </c>
      <c r="I103" s="23">
        <f t="shared" si="19"/>
        <v>2.0576279201633541</v>
      </c>
      <c r="J103" s="23">
        <f t="shared" si="23"/>
        <v>12.171141245675365</v>
      </c>
      <c r="K103" s="23">
        <f t="shared" si="15"/>
        <v>-29.44951052109672</v>
      </c>
      <c r="L103" s="24">
        <f t="shared" si="20"/>
        <v>601.64306133671073</v>
      </c>
      <c r="M103" s="24">
        <f t="shared" si="21"/>
        <v>353.73383182334715</v>
      </c>
      <c r="N103" s="35">
        <f t="shared" si="22"/>
        <v>-1.0883740426106649E-2</v>
      </c>
    </row>
    <row r="104" spans="2:14" x14ac:dyDescent="0.2">
      <c r="B104" s="14">
        <v>1.7200000000000011</v>
      </c>
      <c r="C104" s="14">
        <f>0.2*Sheet1!A87</f>
        <v>-54.208955223880594</v>
      </c>
      <c r="D104" s="18">
        <f t="shared" si="13"/>
        <v>7.976279601574035E-2</v>
      </c>
      <c r="E104" s="18">
        <f t="shared" si="14"/>
        <v>5.3565126937695898E-2</v>
      </c>
      <c r="F104" s="18">
        <f t="shared" si="16"/>
        <v>9.771918843283288</v>
      </c>
      <c r="G104" s="18">
        <f t="shared" si="17"/>
        <v>12.054635014071721</v>
      </c>
      <c r="H104" s="23">
        <f t="shared" si="18"/>
        <v>4.5416034973850561</v>
      </c>
      <c r="I104" s="23">
        <f t="shared" si="19"/>
        <v>2.4908433441975815</v>
      </c>
      <c r="J104" s="23">
        <f t="shared" si="23"/>
        <v>-44.437036380597306</v>
      </c>
      <c r="K104" s="23">
        <f t="shared" si="15"/>
        <v>-42.154320209808873</v>
      </c>
      <c r="L104" s="24">
        <f t="shared" si="20"/>
        <v>890.57833789084657</v>
      </c>
      <c r="M104" s="24">
        <f t="shared" si="21"/>
        <v>469.55849300642058</v>
      </c>
      <c r="N104" s="35">
        <f t="shared" si="22"/>
        <v>2.6197669078044453E-2</v>
      </c>
    </row>
    <row r="105" spans="2:14" x14ac:dyDescent="0.2">
      <c r="B105" s="14">
        <v>1.7400000000000011</v>
      </c>
      <c r="C105" s="14">
        <f>0.2*Sheet1!A88</f>
        <v>-51.492537313432834</v>
      </c>
      <c r="D105" s="18">
        <f t="shared" si="13"/>
        <v>0.1668084506793113</v>
      </c>
      <c r="E105" s="18">
        <f t="shared" si="14"/>
        <v>0.1034976574405468</v>
      </c>
      <c r="F105" s="18">
        <f t="shared" si="16"/>
        <v>-47.63607168458509</v>
      </c>
      <c r="G105" s="18">
        <f t="shared" si="17"/>
        <v>-10.897998825079014</v>
      </c>
      <c r="H105" s="23">
        <f t="shared" si="18"/>
        <v>4.1629619689720396</v>
      </c>
      <c r="I105" s="23">
        <f t="shared" si="19"/>
        <v>2.5024097060875086</v>
      </c>
      <c r="J105" s="23">
        <f t="shared" si="23"/>
        <v>-99.128608998017924</v>
      </c>
      <c r="K105" s="23">
        <f t="shared" si="15"/>
        <v>-62.390536138511848</v>
      </c>
      <c r="L105" s="24">
        <f t="shared" si="20"/>
        <v>935.42918478019135</v>
      </c>
      <c r="M105" s="24">
        <f t="shared" si="21"/>
        <v>521.76778779787628</v>
      </c>
      <c r="N105" s="35">
        <f t="shared" si="22"/>
        <v>6.3310793238764498E-2</v>
      </c>
    </row>
    <row r="106" spans="2:14" x14ac:dyDescent="0.2">
      <c r="B106" s="14">
        <v>1.7600000000000011</v>
      </c>
      <c r="C106" s="14">
        <f>0.2*Sheet1!A89</f>
        <v>-52.298507462686565</v>
      </c>
      <c r="D106" s="18">
        <f t="shared" si="13"/>
        <v>0.23702676297775421</v>
      </c>
      <c r="E106" s="18">
        <f t="shared" si="14"/>
        <v>0.14842961155508105</v>
      </c>
      <c r="F106" s="18">
        <f t="shared" si="16"/>
        <v>-82.773199125393717</v>
      </c>
      <c r="G106" s="18">
        <f t="shared" si="17"/>
        <v>-40.264401247080173</v>
      </c>
      <c r="H106" s="23">
        <f t="shared" si="18"/>
        <v>2.8588692608722521</v>
      </c>
      <c r="I106" s="23">
        <f t="shared" si="19"/>
        <v>1.9907857053659166</v>
      </c>
      <c r="J106" s="23">
        <f t="shared" si="23"/>
        <v>-135.07170658808027</v>
      </c>
      <c r="K106" s="23">
        <f t="shared" si="15"/>
        <v>-92.562908709766731</v>
      </c>
      <c r="L106" s="24">
        <f t="shared" si="20"/>
        <v>746.45105885423402</v>
      </c>
      <c r="M106" s="24">
        <f t="shared" si="21"/>
        <v>483.7123933882749</v>
      </c>
      <c r="N106" s="35">
        <f t="shared" si="22"/>
        <v>8.8597151422673159E-2</v>
      </c>
    </row>
    <row r="107" spans="2:14" x14ac:dyDescent="0.2">
      <c r="B107" s="14">
        <v>1.7800000000000011</v>
      </c>
      <c r="C107" s="14">
        <f>0.2*Sheet1!A90</f>
        <v>-52.32835820895523</v>
      </c>
      <c r="D107" s="18">
        <f t="shared" si="13"/>
        <v>0.2762962716939204</v>
      </c>
      <c r="E107" s="18">
        <f t="shared" si="14"/>
        <v>0.17746633501630887</v>
      </c>
      <c r="F107" s="18">
        <f t="shared" si="16"/>
        <v>-96.305565887394835</v>
      </c>
      <c r="G107" s="18">
        <f t="shared" si="17"/>
        <v>-67.525505213824943</v>
      </c>
      <c r="H107" s="23">
        <f t="shared" si="18"/>
        <v>1.0680816107443665</v>
      </c>
      <c r="I107" s="23">
        <f t="shared" si="19"/>
        <v>0.91288664075686565</v>
      </c>
      <c r="J107" s="23">
        <f t="shared" si="23"/>
        <v>-148.63392409635006</v>
      </c>
      <c r="K107" s="23">
        <f t="shared" si="15"/>
        <v>-119.85386342278017</v>
      </c>
      <c r="L107" s="24">
        <f t="shared" si="20"/>
        <v>410.60926357807273</v>
      </c>
      <c r="M107" s="24">
        <f t="shared" si="21"/>
        <v>323.28662634760178</v>
      </c>
      <c r="N107" s="35">
        <f t="shared" si="22"/>
        <v>9.882993667761153E-2</v>
      </c>
    </row>
    <row r="108" spans="2:14" x14ac:dyDescent="0.2">
      <c r="B108" s="14">
        <v>1.8000000000000012</v>
      </c>
      <c r="C108" s="14">
        <f>0.2*Sheet1!A91</f>
        <v>-53.880597014925378</v>
      </c>
      <c r="D108" s="18">
        <f t="shared" si="13"/>
        <v>0.27891625750212767</v>
      </c>
      <c r="E108" s="18">
        <f t="shared" si="14"/>
        <v>0.18172249402440913</v>
      </c>
      <c r="F108" s="18">
        <f t="shared" si="16"/>
        <v>-91.110898179405751</v>
      </c>
      <c r="G108" s="18">
        <f t="shared" si="17"/>
        <v>-72.490232856545674</v>
      </c>
      <c r="H108" s="23">
        <f t="shared" si="18"/>
        <v>-0.80608302992363945</v>
      </c>
      <c r="I108" s="23">
        <f t="shared" si="19"/>
        <v>-0.48727073994684034</v>
      </c>
      <c r="J108" s="23">
        <f t="shared" si="23"/>
        <v>-144.99149519433112</v>
      </c>
      <c r="K108" s="23">
        <f t="shared" si="15"/>
        <v>-126.37082987147105</v>
      </c>
      <c r="L108" s="24">
        <f t="shared" si="20"/>
        <v>23.335467339919418</v>
      </c>
      <c r="M108" s="24">
        <f t="shared" si="21"/>
        <v>52.877088359161917</v>
      </c>
      <c r="N108" s="35">
        <f t="shared" si="22"/>
        <v>9.7193763477718548E-2</v>
      </c>
    </row>
    <row r="109" spans="2:14" x14ac:dyDescent="0.2">
      <c r="B109" s="14">
        <v>1.8200000000000012</v>
      </c>
      <c r="C109" s="14">
        <f>0.2*Sheet1!A92</f>
        <v>-48.656716417910445</v>
      </c>
      <c r="D109" s="18">
        <f t="shared" ref="D109:D172" si="24">D108+($J$5*$L109+$K$5*$M109)</f>
        <v>0.24572516145379944</v>
      </c>
      <c r="E109" s="18">
        <f t="shared" ref="E109:E172" si="25">E108+($J$6*$L109+$K$6*$M109)</f>
        <v>0.15901291508326612</v>
      </c>
      <c r="F109" s="18">
        <f t="shared" si="16"/>
        <v>-79.583456319148695</v>
      </c>
      <c r="G109" s="18">
        <f t="shared" si="17"/>
        <v>-57.151408565516334</v>
      </c>
      <c r="H109" s="23">
        <f t="shared" si="18"/>
        <v>-2.5130265749091838</v>
      </c>
      <c r="I109" s="23">
        <f t="shared" si="19"/>
        <v>-1.7836871541674602</v>
      </c>
      <c r="J109" s="23">
        <f t="shared" si="23"/>
        <v>-128.24017273705914</v>
      </c>
      <c r="K109" s="23">
        <f t="shared" ref="K109:K172" si="26">$C109+G109</f>
        <v>-105.80812498342678</v>
      </c>
      <c r="L109" s="24">
        <f t="shared" si="20"/>
        <v>-350.26058298504734</v>
      </c>
      <c r="M109" s="24">
        <f t="shared" si="21"/>
        <v>-248.50302619660391</v>
      </c>
      <c r="N109" s="35">
        <f t="shared" si="22"/>
        <v>8.6712246370533319E-2</v>
      </c>
    </row>
    <row r="110" spans="2:14" x14ac:dyDescent="0.2">
      <c r="B110" s="14">
        <v>1.8400000000000012</v>
      </c>
      <c r="C110" s="14">
        <f>0.2*Sheet1!A93</f>
        <v>-40.208955223880594</v>
      </c>
      <c r="D110" s="18">
        <f t="shared" si="24"/>
        <v>0.18179278907029217</v>
      </c>
      <c r="E110" s="18">
        <f t="shared" si="25"/>
        <v>0.114817421883704</v>
      </c>
      <c r="F110" s="18">
        <f t="shared" si="16"/>
        <v>-57.134952534087233</v>
      </c>
      <c r="G110" s="18">
        <f t="shared" si="17"/>
        <v>-28.066092596612805</v>
      </c>
      <c r="H110" s="23">
        <f t="shared" si="18"/>
        <v>-3.8802106634415425</v>
      </c>
      <c r="I110" s="23">
        <f t="shared" si="19"/>
        <v>-2.635862165788752</v>
      </c>
      <c r="J110" s="23">
        <f t="shared" si="23"/>
        <v>-97.343907757967827</v>
      </c>
      <c r="K110" s="23">
        <f t="shared" si="26"/>
        <v>-68.275047820493398</v>
      </c>
      <c r="L110" s="24">
        <f t="shared" si="20"/>
        <v>-673.87638245164521</v>
      </c>
      <c r="M110" s="24">
        <f t="shared" si="21"/>
        <v>-484.77376532989922</v>
      </c>
      <c r="N110" s="35">
        <f t="shared" si="22"/>
        <v>6.6975367186588169E-2</v>
      </c>
    </row>
    <row r="111" spans="2:14" x14ac:dyDescent="0.2">
      <c r="B111" s="14">
        <v>1.8600000000000012</v>
      </c>
      <c r="C111" s="14">
        <f>0.2*Sheet1!A94</f>
        <v>-32.447761194029852</v>
      </c>
      <c r="D111" s="18">
        <f t="shared" si="24"/>
        <v>9.6589213870703794E-2</v>
      </c>
      <c r="E111" s="18">
        <f t="shared" si="25"/>
        <v>5.947437018156064E-2</v>
      </c>
      <c r="F111" s="18">
        <f t="shared" si="16"/>
        <v>-18.858666773488039</v>
      </c>
      <c r="G111" s="18">
        <f t="shared" si="17"/>
        <v>1.8080087329294656</v>
      </c>
      <c r="H111" s="23">
        <f t="shared" si="18"/>
        <v>-4.6401468565172959</v>
      </c>
      <c r="I111" s="23">
        <f t="shared" si="19"/>
        <v>-2.8984430044255838</v>
      </c>
      <c r="J111" s="23">
        <f t="shared" si="23"/>
        <v>-51.306427967517891</v>
      </c>
      <c r="K111" s="23">
        <f t="shared" si="26"/>
        <v>-30.639752461100386</v>
      </c>
      <c r="L111" s="24">
        <f t="shared" si="20"/>
        <v>-904.31151783016196</v>
      </c>
      <c r="M111" s="24">
        <f t="shared" si="21"/>
        <v>-598.04188083118686</v>
      </c>
      <c r="N111" s="35">
        <f t="shared" si="22"/>
        <v>3.7114843689143154E-2</v>
      </c>
    </row>
    <row r="112" spans="2:14" x14ac:dyDescent="0.2">
      <c r="B112" s="14">
        <v>1.8800000000000012</v>
      </c>
      <c r="C112" s="14">
        <f>0.2*Sheet1!A95</f>
        <v>-23.343283582089555</v>
      </c>
      <c r="D112" s="18">
        <f t="shared" si="24"/>
        <v>4.5861381155179876E-3</v>
      </c>
      <c r="E112" s="18">
        <f t="shared" si="25"/>
        <v>3.7729907546368291E-3</v>
      </c>
      <c r="F112" s="18">
        <f t="shared" si="16"/>
        <v>26.857280525089095</v>
      </c>
      <c r="G112" s="18">
        <f t="shared" si="17"/>
        <v>20.866797882949186</v>
      </c>
      <c r="H112" s="23">
        <f t="shared" si="18"/>
        <v>-4.5601607190012849</v>
      </c>
      <c r="I112" s="23">
        <f t="shared" si="19"/>
        <v>-2.6716949382667963</v>
      </c>
      <c r="J112" s="23">
        <f t="shared" si="23"/>
        <v>3.5139969429995404</v>
      </c>
      <c r="K112" s="23">
        <f t="shared" si="26"/>
        <v>-2.476485699140369</v>
      </c>
      <c r="L112" s="24">
        <f t="shared" si="20"/>
        <v>-983.5828575947686</v>
      </c>
      <c r="M112" s="24">
        <f t="shared" si="21"/>
        <v>-590.97613558624903</v>
      </c>
      <c r="N112" s="35">
        <f t="shared" si="22"/>
        <v>8.1314736088115847E-4</v>
      </c>
    </row>
    <row r="113" spans="2:14" x14ac:dyDescent="0.2">
      <c r="B113" s="14">
        <v>1.9000000000000012</v>
      </c>
      <c r="C113" s="14">
        <f>0.2*Sheet1!A96</f>
        <v>-12.805970149253731</v>
      </c>
      <c r="D113" s="18">
        <f t="shared" si="24"/>
        <v>-7.7338510014616849E-2</v>
      </c>
      <c r="E113" s="18">
        <f t="shared" si="25"/>
        <v>-4.4406846480972956E-2</v>
      </c>
      <c r="F113" s="18">
        <f t="shared" si="16"/>
        <v>65.928381973819569</v>
      </c>
      <c r="G113" s="18">
        <f t="shared" si="17"/>
        <v>31.673817414312225</v>
      </c>
      <c r="H113" s="23">
        <f t="shared" si="18"/>
        <v>-3.6323040940121984</v>
      </c>
      <c r="I113" s="23">
        <f t="shared" si="19"/>
        <v>-2.1462887852941819</v>
      </c>
      <c r="J113" s="23">
        <f t="shared" si="23"/>
        <v>53.122411824565837</v>
      </c>
      <c r="K113" s="23">
        <f t="shared" si="26"/>
        <v>18.867847265058494</v>
      </c>
      <c r="L113" s="24">
        <f t="shared" si="20"/>
        <v>-878.32233215155634</v>
      </c>
      <c r="M113" s="24">
        <f t="shared" si="21"/>
        <v>-507.06926410328208</v>
      </c>
      <c r="N113" s="35">
        <f t="shared" si="22"/>
        <v>-3.2931663533643893E-2</v>
      </c>
    </row>
    <row r="114" spans="2:14" x14ac:dyDescent="0.2">
      <c r="B114" s="14">
        <v>1.9200000000000013</v>
      </c>
      <c r="C114" s="14">
        <f>0.2*Sheet1!A97</f>
        <v>-0.5074626865671642</v>
      </c>
      <c r="D114" s="18">
        <f t="shared" si="24"/>
        <v>-0.13494367031507273</v>
      </c>
      <c r="E114" s="18">
        <f t="shared" si="25"/>
        <v>-8.0134150149048844E-2</v>
      </c>
      <c r="F114" s="18">
        <f t="shared" si="16"/>
        <v>84.480833824061278</v>
      </c>
      <c r="G114" s="18">
        <f t="shared" si="17"/>
        <v>40.310902963765272</v>
      </c>
      <c r="H114" s="23">
        <f t="shared" si="18"/>
        <v>-2.1282119360333898</v>
      </c>
      <c r="I114" s="23">
        <f t="shared" si="19"/>
        <v>-1.4264415815134068</v>
      </c>
      <c r="J114" s="23">
        <f t="shared" si="23"/>
        <v>83.973371137494112</v>
      </c>
      <c r="K114" s="23">
        <f t="shared" si="26"/>
        <v>39.803440277198106</v>
      </c>
      <c r="L114" s="24">
        <f t="shared" si="20"/>
        <v>-614.35239536568622</v>
      </c>
      <c r="M114" s="24">
        <f t="shared" si="21"/>
        <v>-381.51877538102741</v>
      </c>
      <c r="N114" s="35">
        <f t="shared" si="22"/>
        <v>-5.480952016602389E-2</v>
      </c>
    </row>
    <row r="115" spans="2:14" x14ac:dyDescent="0.2">
      <c r="B115" s="14">
        <v>1.9400000000000013</v>
      </c>
      <c r="C115" s="14">
        <f>0.2*Sheet1!A98</f>
        <v>10.746268656716419</v>
      </c>
      <c r="D115" s="18">
        <f t="shared" si="24"/>
        <v>-0.160970225186364</v>
      </c>
      <c r="E115" s="18">
        <f t="shared" si="25"/>
        <v>-9.9770512962917099E-2</v>
      </c>
      <c r="F115" s="18">
        <f t="shared" si="16"/>
        <v>80.896004669703984</v>
      </c>
      <c r="G115" s="18">
        <f t="shared" si="17"/>
        <v>48.613785200233565</v>
      </c>
      <c r="H115" s="23">
        <f t="shared" si="18"/>
        <v>-0.47444355109573699</v>
      </c>
      <c r="I115" s="23">
        <f t="shared" si="19"/>
        <v>-0.53719469987341872</v>
      </c>
      <c r="J115" s="23">
        <f t="shared" si="23"/>
        <v>91.642273326420408</v>
      </c>
      <c r="K115" s="23">
        <f t="shared" si="26"/>
        <v>59.360053856949982</v>
      </c>
      <c r="L115" s="24">
        <f t="shared" si="20"/>
        <v>-271.45263267875458</v>
      </c>
      <c r="M115" s="24">
        <f t="shared" si="21"/>
        <v>-219.55323232375471</v>
      </c>
      <c r="N115" s="35">
        <f t="shared" si="22"/>
        <v>-6.1199712223446903E-2</v>
      </c>
    </row>
    <row r="116" spans="2:14" x14ac:dyDescent="0.2">
      <c r="B116" s="14">
        <v>1.9600000000000013</v>
      </c>
      <c r="C116" s="14">
        <f>0.2*Sheet1!A99</f>
        <v>23.432835820895523</v>
      </c>
      <c r="D116" s="18">
        <f t="shared" si="24"/>
        <v>-0.15652960253784662</v>
      </c>
      <c r="E116" s="18">
        <f t="shared" si="25"/>
        <v>-0.10111346224147512</v>
      </c>
      <c r="F116" s="18">
        <f t="shared" si="16"/>
        <v>58.398932034617246</v>
      </c>
      <c r="G116" s="18">
        <f t="shared" si="17"/>
        <v>45.395661988869989</v>
      </c>
      <c r="H116" s="23">
        <f t="shared" si="18"/>
        <v>0.91850581594747538</v>
      </c>
      <c r="I116" s="23">
        <f t="shared" si="19"/>
        <v>0.40289977201761673</v>
      </c>
      <c r="J116" s="23">
        <f t="shared" si="23"/>
        <v>81.831767855512766</v>
      </c>
      <c r="K116" s="23">
        <f t="shared" si="26"/>
        <v>68.828497809765508</v>
      </c>
      <c r="L116" s="24">
        <f t="shared" si="20"/>
        <v>54.531321973582521</v>
      </c>
      <c r="M116" s="24">
        <f t="shared" si="21"/>
        <v>-25.905642233883984</v>
      </c>
      <c r="N116" s="35">
        <f t="shared" si="22"/>
        <v>-5.5416140296371499E-2</v>
      </c>
    </row>
    <row r="117" spans="2:14" x14ac:dyDescent="0.2">
      <c r="B117" s="14">
        <v>1.9800000000000013</v>
      </c>
      <c r="C117" s="14">
        <f>0.2*Sheet1!A100</f>
        <v>34.746268656716417</v>
      </c>
      <c r="D117" s="18">
        <f t="shared" si="24"/>
        <v>-0.12941571570930857</v>
      </c>
      <c r="E117" s="18">
        <f t="shared" si="25"/>
        <v>-8.5784590986562603E-2</v>
      </c>
      <c r="F117" s="18">
        <f t="shared" si="16"/>
        <v>29.038773061268131</v>
      </c>
      <c r="G117" s="18">
        <f t="shared" si="17"/>
        <v>27.313096156731802</v>
      </c>
      <c r="H117" s="23">
        <f t="shared" si="18"/>
        <v>1.7928828669063297</v>
      </c>
      <c r="I117" s="23">
        <f t="shared" si="19"/>
        <v>1.1299873534736349</v>
      </c>
      <c r="J117" s="23">
        <f t="shared" si="23"/>
        <v>63.785041717984548</v>
      </c>
      <c r="K117" s="23">
        <f t="shared" si="26"/>
        <v>62.059364813448219</v>
      </c>
      <c r="L117" s="24">
        <f t="shared" si="20"/>
        <v>291.77047960099861</v>
      </c>
      <c r="M117" s="24">
        <f t="shared" si="21"/>
        <v>159.4928157612234</v>
      </c>
      <c r="N117" s="35">
        <f t="shared" si="22"/>
        <v>-4.3631124722745968E-2</v>
      </c>
    </row>
    <row r="118" spans="2:14" x14ac:dyDescent="0.2">
      <c r="B118" s="14">
        <v>2.0000000000000013</v>
      </c>
      <c r="C118" s="14">
        <f>0.2*Sheet1!A101</f>
        <v>47.701492537313442</v>
      </c>
      <c r="D118" s="18">
        <f t="shared" si="24"/>
        <v>-9.1056962165462163E-2</v>
      </c>
      <c r="E118" s="18">
        <f t="shared" si="25"/>
        <v>-6.0811981733365265E-2</v>
      </c>
      <c r="F118" s="18">
        <f t="shared" si="16"/>
        <v>-4.0278110040699744</v>
      </c>
      <c r="G118" s="18">
        <f t="shared" si="17"/>
        <v>-3.5844743194854232</v>
      </c>
      <c r="H118" s="23">
        <f t="shared" si="18"/>
        <v>2.0429924874783114</v>
      </c>
      <c r="I118" s="23">
        <f t="shared" si="19"/>
        <v>1.3672735718460989</v>
      </c>
      <c r="J118" s="23">
        <f t="shared" si="23"/>
        <v>43.673681533243467</v>
      </c>
      <c r="K118" s="23">
        <f t="shared" si="26"/>
        <v>44.117018217828019</v>
      </c>
      <c r="L118" s="24">
        <f t="shared" si="20"/>
        <v>407.02218635547513</v>
      </c>
      <c r="M118" s="24">
        <f t="shared" si="21"/>
        <v>270.01010829214817</v>
      </c>
      <c r="N118" s="35">
        <f t="shared" si="22"/>
        <v>-3.0244980432096898E-2</v>
      </c>
    </row>
    <row r="119" spans="2:14" x14ac:dyDescent="0.2">
      <c r="B119" s="14">
        <v>2.0200000000000014</v>
      </c>
      <c r="C119" s="14">
        <f>0.2*Sheet1!A102</f>
        <v>58.507462686567173</v>
      </c>
      <c r="D119" s="18">
        <f t="shared" si="24"/>
        <v>-5.402870950386332E-2</v>
      </c>
      <c r="E119" s="18">
        <f t="shared" si="25"/>
        <v>-3.6831319698322471E-2</v>
      </c>
      <c r="F119" s="18">
        <f t="shared" si="16"/>
        <v>-34.288159875603924</v>
      </c>
      <c r="G119" s="18">
        <f t="shared" si="17"/>
        <v>-30.063619699306372</v>
      </c>
      <c r="H119" s="23">
        <f t="shared" si="18"/>
        <v>1.6598327786815732</v>
      </c>
      <c r="I119" s="23">
        <f t="shared" si="19"/>
        <v>1.0307926316581808</v>
      </c>
      <c r="J119" s="23">
        <f t="shared" si="23"/>
        <v>24.219302810963249</v>
      </c>
      <c r="K119" s="23">
        <f t="shared" si="26"/>
        <v>28.443842987260801</v>
      </c>
      <c r="L119" s="24">
        <f t="shared" si="20"/>
        <v>393.12448356807369</v>
      </c>
      <c r="M119" s="24">
        <f t="shared" si="21"/>
        <v>258.94676304914515</v>
      </c>
      <c r="N119" s="35">
        <f t="shared" si="22"/>
        <v>-1.719738980554085E-2</v>
      </c>
    </row>
    <row r="120" spans="2:14" x14ac:dyDescent="0.2">
      <c r="B120" s="14">
        <v>2.0400000000000014</v>
      </c>
      <c r="C120" s="14">
        <f>0.2*Sheet1!A103</f>
        <v>72</v>
      </c>
      <c r="D120" s="18">
        <f t="shared" si="24"/>
        <v>-3.0555425950601126E-2</v>
      </c>
      <c r="E120" s="18">
        <f t="shared" si="25"/>
        <v>-2.3821733982132859E-2</v>
      </c>
      <c r="F120" s="18">
        <f t="shared" si="16"/>
        <v>-62.945560328088817</v>
      </c>
      <c r="G120" s="18">
        <f t="shared" si="17"/>
        <v>-45.999049470433675</v>
      </c>
      <c r="H120" s="23">
        <f t="shared" si="18"/>
        <v>0.687495576644646</v>
      </c>
      <c r="I120" s="23">
        <f t="shared" si="19"/>
        <v>0.27016593996078031</v>
      </c>
      <c r="J120" s="23">
        <f t="shared" si="23"/>
        <v>9.054439671911183</v>
      </c>
      <c r="K120" s="23">
        <f t="shared" si="26"/>
        <v>26.000950529566325</v>
      </c>
      <c r="L120" s="24">
        <f t="shared" si="20"/>
        <v>253.05126246637121</v>
      </c>
      <c r="M120" s="24">
        <f t="shared" si="21"/>
        <v>134.55285332341475</v>
      </c>
      <c r="N120" s="35">
        <f t="shared" si="22"/>
        <v>-6.7336919684682674E-3</v>
      </c>
    </row>
    <row r="121" spans="2:14" x14ac:dyDescent="0.2">
      <c r="B121" s="14">
        <v>2.0600000000000014</v>
      </c>
      <c r="C121" s="14">
        <f>0.2*Sheet1!A104</f>
        <v>81.46268656716417</v>
      </c>
      <c r="D121" s="18">
        <f t="shared" si="24"/>
        <v>-3.0729668410795746E-2</v>
      </c>
      <c r="E121" s="18">
        <f t="shared" si="25"/>
        <v>-2.7411781368449576E-2</v>
      </c>
      <c r="F121" s="18">
        <f t="shared" si="16"/>
        <v>-76.295979602786588</v>
      </c>
      <c r="G121" s="18">
        <f t="shared" si="17"/>
        <v>-43.934612384889562</v>
      </c>
      <c r="H121" s="23">
        <f t="shared" si="18"/>
        <v>-0.70491982266410802</v>
      </c>
      <c r="I121" s="23">
        <f t="shared" si="19"/>
        <v>-0.62917067859245202</v>
      </c>
      <c r="J121" s="23">
        <f t="shared" si="23"/>
        <v>5.1667069643775818</v>
      </c>
      <c r="K121" s="23">
        <f t="shared" si="26"/>
        <v>37.528074182274608</v>
      </c>
      <c r="L121" s="24">
        <f t="shared" si="20"/>
        <v>4.2375046671709962</v>
      </c>
      <c r="M121" s="24">
        <f t="shared" si="21"/>
        <v>-48.165372534013478</v>
      </c>
      <c r="N121" s="35">
        <f t="shared" si="22"/>
        <v>-3.3178870423461702E-3</v>
      </c>
    </row>
    <row r="122" spans="2:14" x14ac:dyDescent="0.2">
      <c r="B122" s="14">
        <v>2.0800000000000014</v>
      </c>
      <c r="C122" s="14">
        <f>0.2*Sheet1!A105</f>
        <v>90.626865671641809</v>
      </c>
      <c r="D122" s="18">
        <f t="shared" si="24"/>
        <v>-5.9572752255633979E-2</v>
      </c>
      <c r="E122" s="18">
        <f t="shared" si="25"/>
        <v>-4.7864328295432537E-2</v>
      </c>
      <c r="F122" s="18">
        <f t="shared" si="16"/>
        <v>-71.150894312774113</v>
      </c>
      <c r="G122" s="18">
        <f t="shared" si="17"/>
        <v>-34.756721166449651</v>
      </c>
      <c r="H122" s="23">
        <f t="shared" si="18"/>
        <v>-2.1793885618197151</v>
      </c>
      <c r="I122" s="23">
        <f t="shared" si="19"/>
        <v>-1.4160840141058437</v>
      </c>
      <c r="J122" s="23">
        <f t="shared" si="23"/>
        <v>19.475971358867696</v>
      </c>
      <c r="K122" s="23">
        <f t="shared" si="26"/>
        <v>55.870144505192158</v>
      </c>
      <c r="L122" s="24">
        <f t="shared" si="20"/>
        <v>-303.11985564458786</v>
      </c>
      <c r="M122" s="24">
        <f t="shared" si="21"/>
        <v>-225.64200497898531</v>
      </c>
      <c r="N122" s="35">
        <f t="shared" si="22"/>
        <v>-1.1708423960201442E-2</v>
      </c>
    </row>
    <row r="123" spans="2:14" x14ac:dyDescent="0.2">
      <c r="B123" s="14">
        <v>2.1000000000000014</v>
      </c>
      <c r="C123" s="14">
        <f>0.2*Sheet1!A106</f>
        <v>95.522388059701498</v>
      </c>
      <c r="D123" s="18">
        <f t="shared" si="24"/>
        <v>-0.11456377220322729</v>
      </c>
      <c r="E123" s="18">
        <f t="shared" si="25"/>
        <v>-8.1725377591736231E-2</v>
      </c>
      <c r="F123" s="18">
        <f t="shared" si="16"/>
        <v>-42.881592799215866</v>
      </c>
      <c r="G123" s="18">
        <f t="shared" si="17"/>
        <v>-20.636968975418512</v>
      </c>
      <c r="H123" s="23">
        <f t="shared" si="18"/>
        <v>-3.3197134329396158</v>
      </c>
      <c r="I123" s="23">
        <f t="shared" si="19"/>
        <v>-1.9700209155245263</v>
      </c>
      <c r="J123" s="23">
        <f t="shared" si="23"/>
        <v>52.640795260485632</v>
      </c>
      <c r="K123" s="23">
        <f t="shared" si="26"/>
        <v>74.885419084282987</v>
      </c>
      <c r="L123" s="24">
        <f t="shared" si="20"/>
        <v>-586.90169421468079</v>
      </c>
      <c r="M123" s="24">
        <f t="shared" si="21"/>
        <v>-360.89834354681784</v>
      </c>
      <c r="N123" s="35">
        <f t="shared" si="22"/>
        <v>-3.2838394611491059E-2</v>
      </c>
    </row>
    <row r="124" spans="2:14" x14ac:dyDescent="0.2">
      <c r="B124" s="14">
        <v>2.1200000000000014</v>
      </c>
      <c r="C124" s="14">
        <f>0.2*Sheet1!A107</f>
        <v>102</v>
      </c>
      <c r="D124" s="18">
        <f t="shared" si="24"/>
        <v>-0.18577670945265501</v>
      </c>
      <c r="E124" s="18">
        <f t="shared" si="25"/>
        <v>-0.12390904559575835</v>
      </c>
      <c r="F124" s="18">
        <f t="shared" si="16"/>
        <v>-5.3050931071380774</v>
      </c>
      <c r="G124" s="18">
        <f t="shared" si="17"/>
        <v>-7.1955279598974471</v>
      </c>
      <c r="H124" s="23">
        <f t="shared" si="18"/>
        <v>-3.8015802920031572</v>
      </c>
      <c r="I124" s="23">
        <f t="shared" si="19"/>
        <v>-2.2483458848776863</v>
      </c>
      <c r="J124" s="23">
        <f t="shared" si="23"/>
        <v>96.694906892861923</v>
      </c>
      <c r="K124" s="23">
        <f t="shared" si="26"/>
        <v>94.804472040102553</v>
      </c>
      <c r="L124" s="24">
        <f t="shared" si="20"/>
        <v>-762.94989081315009</v>
      </c>
      <c r="M124" s="24">
        <f t="shared" si="21"/>
        <v>-444.86562222387045</v>
      </c>
      <c r="N124" s="35">
        <f t="shared" si="22"/>
        <v>-6.1867663856896654E-2</v>
      </c>
    </row>
    <row r="125" spans="2:14" x14ac:dyDescent="0.2">
      <c r="B125" s="14">
        <v>2.1400000000000015</v>
      </c>
      <c r="C125" s="14">
        <f>0.2*Sheet1!A108</f>
        <v>84.208955223880608</v>
      </c>
      <c r="D125" s="18">
        <f t="shared" si="24"/>
        <v>-0.25686867704356453</v>
      </c>
      <c r="E125" s="18">
        <f t="shared" si="25"/>
        <v>-0.16643909337251775</v>
      </c>
      <c r="F125" s="18">
        <f t="shared" si="16"/>
        <v>54.701475598674278</v>
      </c>
      <c r="G125" s="18">
        <f t="shared" si="17"/>
        <v>31.564227167840784</v>
      </c>
      <c r="H125" s="23">
        <f t="shared" si="18"/>
        <v>-3.3076164670877954</v>
      </c>
      <c r="I125" s="23">
        <f t="shared" si="19"/>
        <v>-2.0046588927982532</v>
      </c>
      <c r="J125" s="23">
        <f t="shared" si="23"/>
        <v>138.91043082255487</v>
      </c>
      <c r="K125" s="23">
        <f t="shared" si="26"/>
        <v>115.77318239172139</v>
      </c>
      <c r="L125" s="24">
        <f t="shared" si="20"/>
        <v>-760.92202205382034</v>
      </c>
      <c r="M125" s="24">
        <f t="shared" si="21"/>
        <v>-449.75398698283175</v>
      </c>
      <c r="N125" s="35">
        <f t="shared" si="22"/>
        <v>-9.0429583671046782E-2</v>
      </c>
    </row>
    <row r="126" spans="2:14" x14ac:dyDescent="0.2">
      <c r="B126" s="14">
        <v>2.1600000000000015</v>
      </c>
      <c r="C126" s="14">
        <f>0.2*Sheet1!A109</f>
        <v>69.373134328358205</v>
      </c>
      <c r="D126" s="18">
        <f t="shared" si="24"/>
        <v>-0.30773364237867767</v>
      </c>
      <c r="E126" s="18">
        <f t="shared" si="25"/>
        <v>-0.19721627282395016</v>
      </c>
      <c r="F126" s="18">
        <f t="shared" si="16"/>
        <v>98.172164467753419</v>
      </c>
      <c r="G126" s="18">
        <f t="shared" si="17"/>
        <v>61.595756877485826</v>
      </c>
      <c r="H126" s="23">
        <f t="shared" si="18"/>
        <v>-1.7788800664235183</v>
      </c>
      <c r="I126" s="23">
        <f t="shared" si="19"/>
        <v>-1.0730590523449877</v>
      </c>
      <c r="J126" s="23">
        <f t="shared" si="23"/>
        <v>167.54529879611164</v>
      </c>
      <c r="K126" s="23">
        <f t="shared" si="26"/>
        <v>130.96889120584405</v>
      </c>
      <c r="L126" s="24">
        <f t="shared" si="20"/>
        <v>-543.8166319566559</v>
      </c>
      <c r="M126" s="24">
        <f t="shared" si="21"/>
        <v>-326.48533900747543</v>
      </c>
      <c r="N126" s="35">
        <f t="shared" si="22"/>
        <v>-0.11051736955472752</v>
      </c>
    </row>
    <row r="127" spans="2:14" x14ac:dyDescent="0.2">
      <c r="B127" s="14">
        <v>2.1800000000000015</v>
      </c>
      <c r="C127" s="14">
        <f>0.2*Sheet1!A110</f>
        <v>-35.761194029850749</v>
      </c>
      <c r="D127" s="18">
        <f t="shared" si="24"/>
        <v>-0.31261892279878278</v>
      </c>
      <c r="E127" s="18">
        <f t="shared" si="25"/>
        <v>-0.19697033624212756</v>
      </c>
      <c r="F127" s="18">
        <f t="shared" si="16"/>
        <v>208.75104461589916</v>
      </c>
      <c r="G127" s="18">
        <f t="shared" si="17"/>
        <v>155.47541940973764</v>
      </c>
      <c r="H127" s="23">
        <f t="shared" si="18"/>
        <v>1.2903520244130071</v>
      </c>
      <c r="I127" s="23">
        <f t="shared" si="19"/>
        <v>1.0976527105272469</v>
      </c>
      <c r="J127" s="23">
        <f t="shared" si="23"/>
        <v>172.98985058604842</v>
      </c>
      <c r="K127" s="23">
        <f t="shared" si="26"/>
        <v>119.7142253798869</v>
      </c>
      <c r="L127" s="24">
        <f t="shared" si="20"/>
        <v>-57.83584491902721</v>
      </c>
      <c r="M127" s="24">
        <f t="shared" si="21"/>
        <v>11.872959040164281</v>
      </c>
      <c r="N127" s="35">
        <f t="shared" si="22"/>
        <v>-0.11564858655665522</v>
      </c>
    </row>
    <row r="128" spans="2:14" x14ac:dyDescent="0.2">
      <c r="B128" s="14">
        <v>2.2000000000000015</v>
      </c>
      <c r="C128" s="14">
        <f>0.2*Sheet1!A111</f>
        <v>-70.835820895522389</v>
      </c>
      <c r="D128" s="18">
        <f t="shared" si="24"/>
        <v>-0.24445180449589954</v>
      </c>
      <c r="E128" s="18">
        <f t="shared" si="25"/>
        <v>-0.14590643343996781</v>
      </c>
      <c r="F128" s="18">
        <f t="shared" si="16"/>
        <v>214.84973353033172</v>
      </c>
      <c r="G128" s="18">
        <f t="shared" si="17"/>
        <v>135.63306650641039</v>
      </c>
      <c r="H128" s="23">
        <f t="shared" si="18"/>
        <v>5.5263598058753178</v>
      </c>
      <c r="I128" s="23">
        <f t="shared" si="19"/>
        <v>4.0087375696887282</v>
      </c>
      <c r="J128" s="23">
        <f t="shared" si="23"/>
        <v>144.01391263480934</v>
      </c>
      <c r="K128" s="23">
        <f t="shared" si="26"/>
        <v>64.797245610887998</v>
      </c>
      <c r="L128" s="24">
        <f t="shared" si="20"/>
        <v>711.613179477941</v>
      </c>
      <c r="M128" s="24">
        <f t="shared" si="21"/>
        <v>570.092806087241</v>
      </c>
      <c r="N128" s="35">
        <f t="shared" si="22"/>
        <v>-9.8545371055931724E-2</v>
      </c>
    </row>
    <row r="129" spans="2:14" x14ac:dyDescent="0.2">
      <c r="B129" s="14">
        <v>2.2200000000000015</v>
      </c>
      <c r="C129" s="14">
        <f>0.2*Sheet1!A112</f>
        <v>-48.955223880597018</v>
      </c>
      <c r="D129" s="18">
        <f t="shared" si="24"/>
        <v>-0.10052058912432965</v>
      </c>
      <c r="E129" s="18">
        <f t="shared" si="25"/>
        <v>-4.846439625690388E-2</v>
      </c>
      <c r="F129" s="18">
        <f t="shared" si="16"/>
        <v>119.19045901030336</v>
      </c>
      <c r="G129" s="18">
        <f t="shared" si="17"/>
        <v>37.039791386483216</v>
      </c>
      <c r="H129" s="23">
        <f t="shared" si="18"/>
        <v>8.8667617312816702</v>
      </c>
      <c r="I129" s="23">
        <f t="shared" si="19"/>
        <v>5.7354661486176646</v>
      </c>
      <c r="J129" s="23">
        <f t="shared" si="23"/>
        <v>70.235235129706339</v>
      </c>
      <c r="K129" s="23">
        <f t="shared" si="26"/>
        <v>-11.915432494113801</v>
      </c>
      <c r="L129" s="24">
        <f t="shared" si="20"/>
        <v>1520.6991191189786</v>
      </c>
      <c r="M129" s="24">
        <f t="shared" si="21"/>
        <v>1063.6217458659746</v>
      </c>
      <c r="N129" s="35">
        <f t="shared" si="22"/>
        <v>-5.2056192867425771E-2</v>
      </c>
    </row>
    <row r="130" spans="2:14" x14ac:dyDescent="0.2">
      <c r="B130" s="14">
        <v>2.2400000000000015</v>
      </c>
      <c r="C130" s="14">
        <f>0.2*Sheet1!A113</f>
        <v>-55.671641791044777</v>
      </c>
      <c r="D130" s="18">
        <f t="shared" si="24"/>
        <v>8.9961922816659129E-2</v>
      </c>
      <c r="E130" s="18">
        <f t="shared" si="25"/>
        <v>6.814750665304796E-2</v>
      </c>
      <c r="F130" s="18">
        <f t="shared" si="16"/>
        <v>12.28231414325046</v>
      </c>
      <c r="G130" s="18">
        <f t="shared" si="17"/>
        <v>-18.013992010497986</v>
      </c>
      <c r="H130" s="23">
        <f t="shared" si="18"/>
        <v>10.181489462817208</v>
      </c>
      <c r="I130" s="23">
        <f t="shared" si="19"/>
        <v>5.9257241423775184</v>
      </c>
      <c r="J130" s="23">
        <f t="shared" si="23"/>
        <v>-43.389327647794317</v>
      </c>
      <c r="K130" s="23">
        <f t="shared" si="26"/>
        <v>-73.685633801542764</v>
      </c>
      <c r="L130" s="24">
        <f t="shared" si="20"/>
        <v>2034.1477905302527</v>
      </c>
      <c r="M130" s="24">
        <f t="shared" si="21"/>
        <v>1240.9447055636101</v>
      </c>
      <c r="N130" s="35">
        <f t="shared" si="22"/>
        <v>2.1814416163611169E-2</v>
      </c>
    </row>
    <row r="131" spans="2:14" x14ac:dyDescent="0.2">
      <c r="B131" s="14">
        <v>2.2600000000000016</v>
      </c>
      <c r="C131" s="14">
        <f>0.2*Sheet1!A114</f>
        <v>-32.686567164179102</v>
      </c>
      <c r="D131" s="18">
        <f t="shared" si="24"/>
        <v>0.28142183934185655</v>
      </c>
      <c r="E131" s="18">
        <f t="shared" si="25"/>
        <v>0.17700240815899929</v>
      </c>
      <c r="F131" s="18">
        <f t="shared" si="16"/>
        <v>-133.9810414547178</v>
      </c>
      <c r="G131" s="18">
        <f t="shared" si="17"/>
        <v>-78.581821405492292</v>
      </c>
      <c r="H131" s="23">
        <f t="shared" si="18"/>
        <v>8.9645021897025359</v>
      </c>
      <c r="I131" s="23">
        <f t="shared" si="19"/>
        <v>4.9597660082176134</v>
      </c>
      <c r="J131" s="23">
        <f t="shared" si="23"/>
        <v>-166.66760861889691</v>
      </c>
      <c r="K131" s="23">
        <f t="shared" si="26"/>
        <v>-111.2683885696714</v>
      </c>
      <c r="L131" s="24">
        <f t="shared" si="20"/>
        <v>2059.212853027831</v>
      </c>
      <c r="M131" s="24">
        <f t="shared" si="21"/>
        <v>1134.503765962417</v>
      </c>
      <c r="N131" s="35">
        <f t="shared" si="22"/>
        <v>0.10441943118285726</v>
      </c>
    </row>
    <row r="132" spans="2:14" x14ac:dyDescent="0.2">
      <c r="B132" s="14">
        <v>2.2800000000000016</v>
      </c>
      <c r="C132" s="14">
        <f>0.2*Sheet1!A115</f>
        <v>-22.477611940298509</v>
      </c>
      <c r="D132" s="18">
        <f t="shared" si="24"/>
        <v>0.42394139357474647</v>
      </c>
      <c r="E132" s="18">
        <f t="shared" si="25"/>
        <v>0.25691101342938544</v>
      </c>
      <c r="F132" s="18">
        <f t="shared" si="16"/>
        <v>-233.72385415689018</v>
      </c>
      <c r="G132" s="18">
        <f t="shared" si="17"/>
        <v>-114.28532753416891</v>
      </c>
      <c r="H132" s="23">
        <f t="shared" si="18"/>
        <v>5.2874532335864544</v>
      </c>
      <c r="I132" s="23">
        <f t="shared" si="19"/>
        <v>3.0310945188210017</v>
      </c>
      <c r="J132" s="23">
        <f t="shared" si="23"/>
        <v>-256.2014660971887</v>
      </c>
      <c r="K132" s="23">
        <f t="shared" si="26"/>
        <v>-136.76293947446743</v>
      </c>
      <c r="L132" s="24">
        <f t="shared" si="20"/>
        <v>1534.8063234964116</v>
      </c>
      <c r="M132" s="24">
        <f t="shared" si="21"/>
        <v>829.3684498195737</v>
      </c>
      <c r="N132" s="35">
        <f t="shared" si="22"/>
        <v>0.16703038014536103</v>
      </c>
    </row>
    <row r="133" spans="2:14" x14ac:dyDescent="0.2">
      <c r="B133" s="14">
        <v>2.3000000000000016</v>
      </c>
      <c r="C133" s="14">
        <f>0.2*Sheet1!A116</f>
        <v>-5.1641791044776122</v>
      </c>
      <c r="D133" s="18">
        <f t="shared" si="24"/>
        <v>0.47872155635579627</v>
      </c>
      <c r="E133" s="18">
        <f t="shared" si="25"/>
        <v>0.29099065684287106</v>
      </c>
      <c r="F133" s="18">
        <f t="shared" si="16"/>
        <v>-275.96516474990278</v>
      </c>
      <c r="G133" s="18">
        <f t="shared" si="17"/>
        <v>-151.13714209517519</v>
      </c>
      <c r="H133" s="23">
        <f t="shared" si="18"/>
        <v>0.19056304451852668</v>
      </c>
      <c r="I133" s="23">
        <f t="shared" si="19"/>
        <v>0.37686982252756085</v>
      </c>
      <c r="J133" s="23">
        <f t="shared" si="23"/>
        <v>-281.12934385438041</v>
      </c>
      <c r="K133" s="23">
        <f t="shared" si="26"/>
        <v>-156.30132119965282</v>
      </c>
      <c r="L133" s="24">
        <f t="shared" si="20"/>
        <v>584.04129732598142</v>
      </c>
      <c r="M133" s="24">
        <f t="shared" si="21"/>
        <v>364.21879495690263</v>
      </c>
      <c r="N133" s="35">
        <f t="shared" si="22"/>
        <v>0.18773089951292521</v>
      </c>
    </row>
    <row r="134" spans="2:14" x14ac:dyDescent="0.2">
      <c r="B134" s="14">
        <v>2.3200000000000016</v>
      </c>
      <c r="C134" s="14">
        <f>0.2*Sheet1!A117</f>
        <v>3.3731343283582094</v>
      </c>
      <c r="D134" s="18">
        <f t="shared" si="24"/>
        <v>0.43069418561753381</v>
      </c>
      <c r="E134" s="18">
        <f t="shared" si="25"/>
        <v>0.26753414556431288</v>
      </c>
      <c r="F134" s="18">
        <f t="shared" si="16"/>
        <v>-242.42115153642715</v>
      </c>
      <c r="G134" s="18">
        <f t="shared" si="17"/>
        <v>-158.80193519591887</v>
      </c>
      <c r="H134" s="23">
        <f t="shared" si="18"/>
        <v>-4.9933001183447736</v>
      </c>
      <c r="I134" s="23">
        <f t="shared" si="19"/>
        <v>-2.7225209503833798</v>
      </c>
      <c r="J134" s="23">
        <f t="shared" si="23"/>
        <v>-239.04801720806893</v>
      </c>
      <c r="K134" s="23">
        <f t="shared" si="26"/>
        <v>-155.42880086756065</v>
      </c>
      <c r="L134" s="24">
        <f t="shared" si="20"/>
        <v>-523.28904485895407</v>
      </c>
      <c r="M134" s="24">
        <f t="shared" si="21"/>
        <v>-232.61426270820664</v>
      </c>
      <c r="N134" s="35">
        <f t="shared" si="22"/>
        <v>0.16316004005322093</v>
      </c>
    </row>
    <row r="135" spans="2:14" x14ac:dyDescent="0.2">
      <c r="B135" s="14">
        <v>2.3400000000000016</v>
      </c>
      <c r="C135" s="14">
        <f>0.2*Sheet1!A118</f>
        <v>15.91044776119403</v>
      </c>
      <c r="D135" s="18">
        <f t="shared" si="24"/>
        <v>0.29001589131033667</v>
      </c>
      <c r="E135" s="18">
        <f t="shared" si="25"/>
        <v>0.18434303318587286</v>
      </c>
      <c r="F135" s="18">
        <f t="shared" si="16"/>
        <v>-165.70176786658942</v>
      </c>
      <c r="G135" s="18">
        <f t="shared" si="17"/>
        <v>-128.60499851180521</v>
      </c>
      <c r="H135" s="23">
        <f t="shared" si="18"/>
        <v>-9.074529312374942</v>
      </c>
      <c r="I135" s="23">
        <f t="shared" si="19"/>
        <v>-5.5965902874606224</v>
      </c>
      <c r="J135" s="23">
        <f t="shared" si="23"/>
        <v>-149.79132010539539</v>
      </c>
      <c r="K135" s="23">
        <f t="shared" si="26"/>
        <v>-112.69455075061117</v>
      </c>
      <c r="L135" s="24">
        <f t="shared" si="20"/>
        <v>-1507.423725918173</v>
      </c>
      <c r="M135" s="24">
        <f t="shared" si="21"/>
        <v>-876.91008869950531</v>
      </c>
      <c r="N135" s="35">
        <f t="shared" si="22"/>
        <v>0.10567285812446381</v>
      </c>
    </row>
    <row r="136" spans="2:14" x14ac:dyDescent="0.2">
      <c r="B136" s="14">
        <v>2.3600000000000017</v>
      </c>
      <c r="C136" s="14">
        <f>0.2*Sheet1!A119</f>
        <v>26.716417910447763</v>
      </c>
      <c r="D136" s="18">
        <f t="shared" si="24"/>
        <v>8.5582738460178637E-2</v>
      </c>
      <c r="E136" s="18">
        <f t="shared" si="25"/>
        <v>5.4292924942590803E-2</v>
      </c>
      <c r="F136" s="18">
        <f t="shared" si="16"/>
        <v>-63.723898160002591</v>
      </c>
      <c r="G136" s="18">
        <f t="shared" si="17"/>
        <v>-52.578026428891008</v>
      </c>
      <c r="H136" s="23">
        <f t="shared" si="18"/>
        <v>-11.368785972640861</v>
      </c>
      <c r="I136" s="23">
        <f t="shared" si="19"/>
        <v>-7.4084205368675828</v>
      </c>
      <c r="J136" s="23">
        <f t="shared" si="23"/>
        <v>-37.007480249554831</v>
      </c>
      <c r="K136" s="23">
        <f t="shared" si="26"/>
        <v>-25.861608518443244</v>
      </c>
      <c r="L136" s="24">
        <f t="shared" si="20"/>
        <v>-2174.5513025200244</v>
      </c>
      <c r="M136" s="24">
        <f t="shared" si="21"/>
        <v>-1397.955448347994</v>
      </c>
      <c r="N136" s="35">
        <f t="shared" si="22"/>
        <v>3.1289813517587833E-2</v>
      </c>
    </row>
    <row r="137" spans="2:14" x14ac:dyDescent="0.2">
      <c r="B137" s="14">
        <v>2.3800000000000017</v>
      </c>
      <c r="C137" s="14">
        <f>0.2*Sheet1!A120</f>
        <v>35.402985074626869</v>
      </c>
      <c r="D137" s="18">
        <f t="shared" si="24"/>
        <v>-0.14341330375306127</v>
      </c>
      <c r="E137" s="18">
        <f t="shared" si="25"/>
        <v>-9.485595286137205E-2</v>
      </c>
      <c r="F137" s="18">
        <f t="shared" si="16"/>
        <v>47.520670555775723</v>
      </c>
      <c r="G137" s="18">
        <f t="shared" si="17"/>
        <v>42.773355762779147</v>
      </c>
      <c r="H137" s="23">
        <f t="shared" si="18"/>
        <v>-11.530818248683126</v>
      </c>
      <c r="I137" s="23">
        <f t="shared" si="19"/>
        <v>-7.5064672435287001</v>
      </c>
      <c r="J137" s="23">
        <f t="shared" si="23"/>
        <v>82.923655630402592</v>
      </c>
      <c r="K137" s="23">
        <f t="shared" si="26"/>
        <v>78.176340837406016</v>
      </c>
      <c r="L137" s="24">
        <f t="shared" si="20"/>
        <v>-2429.7460380660123</v>
      </c>
      <c r="M137" s="24">
        <f t="shared" si="21"/>
        <v>-1612.8128446335998</v>
      </c>
      <c r="N137" s="35">
        <f t="shared" si="22"/>
        <v>-4.8557350891689222E-2</v>
      </c>
    </row>
    <row r="138" spans="2:14" x14ac:dyDescent="0.2">
      <c r="B138" s="14">
        <v>2.4000000000000017</v>
      </c>
      <c r="C138" s="14">
        <f>0.2*Sheet1!A121</f>
        <v>52.447761194029852</v>
      </c>
      <c r="D138" s="18">
        <f t="shared" si="24"/>
        <v>-0.35483830141696271</v>
      </c>
      <c r="E138" s="18">
        <f t="shared" si="25"/>
        <v>-0.22968583608727333</v>
      </c>
      <c r="F138" s="18">
        <f t="shared" si="16"/>
        <v>144.39300254183536</v>
      </c>
      <c r="G138" s="18">
        <f t="shared" si="17"/>
        <v>110.22126068394823</v>
      </c>
      <c r="H138" s="23">
        <f t="shared" si="18"/>
        <v>-9.6116815177070194</v>
      </c>
      <c r="I138" s="23">
        <f t="shared" si="19"/>
        <v>-5.9765210790614276</v>
      </c>
      <c r="J138" s="23">
        <f t="shared" si="23"/>
        <v>196.84076373586521</v>
      </c>
      <c r="K138" s="23">
        <f t="shared" si="26"/>
        <v>162.66902187797808</v>
      </c>
      <c r="L138" s="24">
        <f t="shared" si="20"/>
        <v>-2248.3423433302164</v>
      </c>
      <c r="M138" s="24">
        <f t="shared" si="21"/>
        <v>-1450.2483890653473</v>
      </c>
      <c r="N138" s="35">
        <f t="shared" si="22"/>
        <v>-0.12515246532968938</v>
      </c>
    </row>
    <row r="139" spans="2:14" x14ac:dyDescent="0.2">
      <c r="B139" s="14">
        <v>2.4200000000000017</v>
      </c>
      <c r="C139" s="14">
        <f>0.2*Sheet1!A122</f>
        <v>17.194029850746272</v>
      </c>
      <c r="D139" s="18">
        <f t="shared" si="24"/>
        <v>-0.50582137248139825</v>
      </c>
      <c r="E139" s="18">
        <f t="shared" si="25"/>
        <v>-0.31972634913534298</v>
      </c>
      <c r="F139" s="18">
        <f t="shared" si="16"/>
        <v>268.11259035521311</v>
      </c>
      <c r="G139" s="18">
        <f t="shared" si="17"/>
        <v>184.67782464764082</v>
      </c>
      <c r="H139" s="23">
        <f t="shared" si="18"/>
        <v>-5.4866255887365334</v>
      </c>
      <c r="I139" s="23">
        <f t="shared" si="19"/>
        <v>-3.0275302257455365</v>
      </c>
      <c r="J139" s="23">
        <f t="shared" si="23"/>
        <v>285.3066202059594</v>
      </c>
      <c r="K139" s="23">
        <f t="shared" si="26"/>
        <v>201.87185449838708</v>
      </c>
      <c r="L139" s="24">
        <f t="shared" si="20"/>
        <v>-1616.5206985971131</v>
      </c>
      <c r="M139" s="24">
        <f t="shared" si="21"/>
        <v>-951.34589458430833</v>
      </c>
      <c r="N139" s="35">
        <f t="shared" si="22"/>
        <v>-0.18609502334605527</v>
      </c>
    </row>
    <row r="140" spans="2:14" x14ac:dyDescent="0.2">
      <c r="B140" s="14">
        <v>2.4400000000000017</v>
      </c>
      <c r="C140" s="14">
        <f>0.2*Sheet1!A123</f>
        <v>-78.537313432835845</v>
      </c>
      <c r="D140" s="18">
        <f t="shared" si="24"/>
        <v>-0.5488870082970756</v>
      </c>
      <c r="E140" s="18">
        <f t="shared" si="25"/>
        <v>-0.33592195970341654</v>
      </c>
      <c r="F140" s="18">
        <f t="shared" si="16"/>
        <v>398.55616923532011</v>
      </c>
      <c r="G140" s="18">
        <f t="shared" si="17"/>
        <v>258.87211482073087</v>
      </c>
      <c r="H140" s="23">
        <f t="shared" si="18"/>
        <v>1.1800620071687984</v>
      </c>
      <c r="I140" s="23">
        <f t="shared" si="19"/>
        <v>1.4079691689381804</v>
      </c>
      <c r="J140" s="23">
        <f t="shared" si="23"/>
        <v>320.01885580248427</v>
      </c>
      <c r="K140" s="23">
        <f t="shared" si="26"/>
        <v>180.33480138789503</v>
      </c>
      <c r="L140" s="24">
        <f t="shared" si="20"/>
        <v>-477.69676412705314</v>
      </c>
      <c r="M140" s="24">
        <f t="shared" si="21"/>
        <v>-143.26878419915295</v>
      </c>
      <c r="N140" s="35">
        <f t="shared" si="22"/>
        <v>-0.21296504859365906</v>
      </c>
    </row>
    <row r="141" spans="2:14" x14ac:dyDescent="0.2">
      <c r="B141" s="14">
        <v>2.4600000000000017</v>
      </c>
      <c r="C141" s="14">
        <f>0.2*Sheet1!A124</f>
        <v>-46.179104477611936</v>
      </c>
      <c r="D141" s="18">
        <f t="shared" si="24"/>
        <v>-0.45341921542159019</v>
      </c>
      <c r="E141" s="18">
        <f t="shared" si="25"/>
        <v>-0.26612786387921755</v>
      </c>
      <c r="F141" s="18">
        <f t="shared" si="16"/>
        <v>320.10935808577437</v>
      </c>
      <c r="G141" s="18">
        <f t="shared" si="17"/>
        <v>157.4750096336229</v>
      </c>
      <c r="H141" s="23">
        <f t="shared" si="18"/>
        <v>8.366717280379742</v>
      </c>
      <c r="I141" s="23">
        <f t="shared" si="19"/>
        <v>5.5714404134817173</v>
      </c>
      <c r="J141" s="23">
        <f t="shared" si="23"/>
        <v>273.93025360816245</v>
      </c>
      <c r="K141" s="23">
        <f t="shared" si="26"/>
        <v>111.29590515601097</v>
      </c>
      <c r="L141" s="24">
        <f t="shared" si="20"/>
        <v>999.62396512518353</v>
      </c>
      <c r="M141" s="24">
        <f t="shared" si="21"/>
        <v>775.18098502735779</v>
      </c>
      <c r="N141" s="35">
        <f t="shared" si="22"/>
        <v>-0.18729135154237264</v>
      </c>
    </row>
    <row r="142" spans="2:14" x14ac:dyDescent="0.2">
      <c r="B142" s="14">
        <v>2.4800000000000018</v>
      </c>
      <c r="C142" s="14">
        <f>0.2*Sheet1!A125</f>
        <v>-51.61194029850747</v>
      </c>
      <c r="D142" s="18">
        <f t="shared" si="24"/>
        <v>-0.23466573175116229</v>
      </c>
      <c r="E142" s="18">
        <f t="shared" si="25"/>
        <v>-0.13047065490536028</v>
      </c>
      <c r="F142" s="18">
        <f t="shared" si="16"/>
        <v>194.08202254255593</v>
      </c>
      <c r="G142" s="18">
        <f t="shared" si="17"/>
        <v>84.808997408606274</v>
      </c>
      <c r="H142" s="23">
        <f t="shared" si="18"/>
        <v>13.508631086663048</v>
      </c>
      <c r="I142" s="23">
        <f t="shared" si="19"/>
        <v>7.99428048390401</v>
      </c>
      <c r="J142" s="23">
        <f t="shared" si="23"/>
        <v>142.47008224404846</v>
      </c>
      <c r="K142" s="23">
        <f t="shared" si="26"/>
        <v>33.197057110098804</v>
      </c>
      <c r="L142" s="24">
        <f t="shared" si="20"/>
        <v>2333.0085554791854</v>
      </c>
      <c r="M142" s="24">
        <f t="shared" si="21"/>
        <v>1448.5886644829984</v>
      </c>
      <c r="N142" s="35">
        <f t="shared" si="22"/>
        <v>-0.10419507684580201</v>
      </c>
    </row>
    <row r="143" spans="2:14" x14ac:dyDescent="0.2">
      <c r="B143" s="14">
        <v>2.5000000000000018</v>
      </c>
      <c r="C143" s="14">
        <f>0.2*Sheet1!A126</f>
        <v>-30.208955223880601</v>
      </c>
      <c r="D143" s="18">
        <f t="shared" si="24"/>
        <v>5.3808546445251071E-2</v>
      </c>
      <c r="E143" s="18">
        <f t="shared" si="25"/>
        <v>3.7255455083360395E-2</v>
      </c>
      <c r="F143" s="18">
        <f t="shared" si="16"/>
        <v>-11.065457911031899</v>
      </c>
      <c r="G143" s="18">
        <f t="shared" si="17"/>
        <v>-6.403994302201454</v>
      </c>
      <c r="H143" s="23">
        <f t="shared" si="18"/>
        <v>15.338796732978288</v>
      </c>
      <c r="I143" s="23">
        <f t="shared" si="19"/>
        <v>8.7783305149680579</v>
      </c>
      <c r="J143" s="23">
        <f t="shared" si="23"/>
        <v>-41.2744131349125</v>
      </c>
      <c r="K143" s="23">
        <f t="shared" si="26"/>
        <v>-36.612949526082055</v>
      </c>
      <c r="L143" s="24">
        <f t="shared" si="20"/>
        <v>3096.1323433924017</v>
      </c>
      <c r="M143" s="24">
        <f t="shared" si="21"/>
        <v>1759.5037264818648</v>
      </c>
      <c r="N143" s="35">
        <f t="shared" si="22"/>
        <v>1.6553091361890676E-2</v>
      </c>
    </row>
    <row r="144" spans="2:14" x14ac:dyDescent="0.2">
      <c r="B144" s="14">
        <v>2.5200000000000018</v>
      </c>
      <c r="C144" s="14">
        <f>0.2*Sheet1!A127</f>
        <v>-17.283582089552237</v>
      </c>
      <c r="D144" s="18">
        <f t="shared" si="24"/>
        <v>0.33942502189232754</v>
      </c>
      <c r="E144" s="18">
        <f t="shared" si="25"/>
        <v>0.20324431157594369</v>
      </c>
      <c r="F144" s="18">
        <f t="shared" si="16"/>
        <v>-200.5291342138612</v>
      </c>
      <c r="G144" s="18">
        <f t="shared" si="17"/>
        <v>-89.373543765577097</v>
      </c>
      <c r="H144" s="23">
        <f t="shared" si="18"/>
        <v>13.222850811729359</v>
      </c>
      <c r="I144" s="23">
        <f t="shared" si="19"/>
        <v>7.8205551342902702</v>
      </c>
      <c r="J144" s="23">
        <f t="shared" si="23"/>
        <v>-217.81271630341342</v>
      </c>
      <c r="K144" s="23">
        <f t="shared" si="26"/>
        <v>-106.65712585512934</v>
      </c>
      <c r="L144" s="24">
        <f t="shared" si="20"/>
        <v>3065.5926098234154</v>
      </c>
      <c r="M144" s="24">
        <f t="shared" si="21"/>
        <v>1741.0515491426345</v>
      </c>
      <c r="N144" s="35">
        <f t="shared" si="22"/>
        <v>0.13618071031638385</v>
      </c>
    </row>
    <row r="145" spans="2:14" x14ac:dyDescent="0.2">
      <c r="B145" s="14">
        <v>2.5400000000000018</v>
      </c>
      <c r="C145" s="14">
        <f>0.2*Sheet1!A128</f>
        <v>7.0746268656716431</v>
      </c>
      <c r="D145" s="18">
        <f t="shared" si="24"/>
        <v>0.54979956327552371</v>
      </c>
      <c r="E145" s="18">
        <f t="shared" si="25"/>
        <v>0.33222601462308343</v>
      </c>
      <c r="F145" s="18">
        <f t="shared" si="16"/>
        <v>-340.29561430004878</v>
      </c>
      <c r="G145" s="18">
        <f t="shared" si="17"/>
        <v>-184.92045262107945</v>
      </c>
      <c r="H145" s="23">
        <f t="shared" si="18"/>
        <v>7.8146033265902588</v>
      </c>
      <c r="I145" s="23">
        <f t="shared" si="19"/>
        <v>5.0776151704237051</v>
      </c>
      <c r="J145" s="23">
        <f t="shared" si="23"/>
        <v>-333.22098743437715</v>
      </c>
      <c r="K145" s="23">
        <f t="shared" si="26"/>
        <v>-177.84582575540782</v>
      </c>
      <c r="L145" s="24">
        <f t="shared" si="20"/>
        <v>2246.2369866205977</v>
      </c>
      <c r="M145" s="24">
        <f t="shared" si="21"/>
        <v>1373.1291783032534</v>
      </c>
      <c r="N145" s="35">
        <f t="shared" si="22"/>
        <v>0.21757354865244027</v>
      </c>
    </row>
    <row r="146" spans="2:14" x14ac:dyDescent="0.2">
      <c r="B146" s="14">
        <v>2.5600000000000018</v>
      </c>
      <c r="C146" s="14">
        <f>0.2*Sheet1!A129</f>
        <v>-20</v>
      </c>
      <c r="D146" s="18">
        <f t="shared" si="24"/>
        <v>0.63760850765074906</v>
      </c>
      <c r="E146" s="18">
        <f t="shared" si="25"/>
        <v>0.3943099029574782</v>
      </c>
      <c r="F146" s="18">
        <f t="shared" si="16"/>
        <v>-344.5356072657496</v>
      </c>
      <c r="G146" s="18">
        <f t="shared" si="17"/>
        <v>-209.76369811971392</v>
      </c>
      <c r="H146" s="23">
        <f t="shared" si="18"/>
        <v>0.96629111093227493</v>
      </c>
      <c r="I146" s="23">
        <f t="shared" si="19"/>
        <v>1.1307736630157716</v>
      </c>
      <c r="J146" s="23">
        <f t="shared" si="23"/>
        <v>-364.5356072657496</v>
      </c>
      <c r="K146" s="23">
        <f t="shared" si="26"/>
        <v>-229.76369811971392</v>
      </c>
      <c r="L146" s="24">
        <f t="shared" si="20"/>
        <v>923.12539249505528</v>
      </c>
      <c r="M146" s="24">
        <f t="shared" si="21"/>
        <v>684.49100930713746</v>
      </c>
      <c r="N146" s="35">
        <f t="shared" si="22"/>
        <v>0.24329860469327086</v>
      </c>
    </row>
    <row r="147" spans="2:14" x14ac:dyDescent="0.2">
      <c r="B147" s="14">
        <v>2.5800000000000018</v>
      </c>
      <c r="C147" s="14">
        <f>0.2*Sheet1!A130</f>
        <v>-59.104477611940297</v>
      </c>
      <c r="D147" s="18">
        <f t="shared" si="24"/>
        <v>0.59624193119874747</v>
      </c>
      <c r="E147" s="18">
        <f t="shared" si="25"/>
        <v>0.37800086526012089</v>
      </c>
      <c r="F147" s="18">
        <f t="shared" ref="F147:F210" si="27">F146+(D147-D146)/$E$10/$D$10^2-H146/$E$10/$D$10-F146/2/$E$10</f>
        <v>-262.38837944072134</v>
      </c>
      <c r="G147" s="18">
        <f t="shared" ref="G147:G210" si="28">G146+(E147-E146)/$E$10/$D$10^2-I146/$E$10/$D$10-G146/2/$E$10</f>
        <v>-179.48141145701345</v>
      </c>
      <c r="H147" s="23">
        <f t="shared" ref="H147:H210" si="29">H146+$F$10/$E$10/$D$10*(D147-D146)-$F$10/$E$10*H146+(1-$F$10/2/$E$10)*$D$10*F146</f>
        <v>-5.1029487561324345</v>
      </c>
      <c r="I147" s="23">
        <f t="shared" ref="I147:I210" si="30">I146+$F$10/$E$10/$D$10*(E147-E146)-$F$10/$E$10*I146+(1-$F$10/2/$E$10)*$D$10*G146</f>
        <v>-2.7616774327515028</v>
      </c>
      <c r="J147" s="23">
        <f t="shared" si="23"/>
        <v>-321.49285705266163</v>
      </c>
      <c r="K147" s="23">
        <f t="shared" si="26"/>
        <v>-238.58588906895375</v>
      </c>
      <c r="L147" s="24">
        <f t="shared" ref="L147:L210" si="31">$H$2*(H146/$E$10/$D$10+F146/2/$E$10-($C147-$C146))+$J$2*($F$10/$E$10*$H146+($F$10/2/$E$10-1)*$D$10*$F146)+$K$2*($F$10/$E$10*$I146+($F$10/2/$E$10-1)*$D$10*$G146)</f>
        <v>-457.5331142814228</v>
      </c>
      <c r="M147" s="24">
        <f t="shared" ref="M147:M210" si="32">$I$3*(I146/$E$10/$D$10+G146/2/$E$10-($C147-$C146))+$J$3*($F$10/$E$10*$H146+($F$10/2/$E$10-1)*$D$10*$F146)+$K$3*($F$10/$E$10*$I146+($F$10/2/$E$10-1)*$D$10*$G146)</f>
        <v>-147.77468457753019</v>
      </c>
      <c r="N147" s="35">
        <f t="shared" ref="N147:N210" si="33">D147-E147</f>
        <v>0.21824106593862658</v>
      </c>
    </row>
    <row r="148" spans="2:14" x14ac:dyDescent="0.2">
      <c r="B148" s="14">
        <v>2.6000000000000019</v>
      </c>
      <c r="C148" s="14">
        <f>0.2*Sheet1!A131</f>
        <v>-48.985074626865675</v>
      </c>
      <c r="D148" s="18">
        <f t="shared" si="24"/>
        <v>0.44984982102840121</v>
      </c>
      <c r="E148" s="18">
        <f t="shared" si="25"/>
        <v>0.29061622367388834</v>
      </c>
      <c r="F148" s="18">
        <f t="shared" si="27"/>
        <v>-180.94297103625422</v>
      </c>
      <c r="G148" s="18">
        <f t="shared" si="28"/>
        <v>-142.02951785501148</v>
      </c>
      <c r="H148" s="23">
        <f t="shared" si="29"/>
        <v>-9.5362622609021912</v>
      </c>
      <c r="I148" s="23">
        <f t="shared" si="30"/>
        <v>-5.9767867258717526</v>
      </c>
      <c r="J148" s="23">
        <f t="shared" ref="J148:J211" si="34">$C148+F148</f>
        <v>-229.92804566311989</v>
      </c>
      <c r="K148" s="23">
        <f t="shared" si="26"/>
        <v>-191.01459248187714</v>
      </c>
      <c r="L148" s="24">
        <f t="shared" si="31"/>
        <v>-1567.2233968035669</v>
      </c>
      <c r="M148" s="24">
        <f t="shared" si="32"/>
        <v>-923.52533227598087</v>
      </c>
      <c r="N148" s="35">
        <f t="shared" si="33"/>
        <v>0.15923359735451287</v>
      </c>
    </row>
    <row r="149" spans="2:14" x14ac:dyDescent="0.2">
      <c r="B149" s="14">
        <v>2.6200000000000019</v>
      </c>
      <c r="C149" s="14">
        <f>0.2*Sheet1!A132</f>
        <v>-50.298507462686572</v>
      </c>
      <c r="D149" s="18">
        <f t="shared" si="24"/>
        <v>0.23473584919725676</v>
      </c>
      <c r="E149" s="18">
        <f t="shared" si="25"/>
        <v>0.15234731542284202</v>
      </c>
      <c r="F149" s="18">
        <f t="shared" si="27"/>
        <v>-62.944295094752079</v>
      </c>
      <c r="G149" s="18">
        <f t="shared" si="28"/>
        <v>-45.302219481101247</v>
      </c>
      <c r="H149" s="23">
        <f t="shared" si="29"/>
        <v>-11.975134922212252</v>
      </c>
      <c r="I149" s="23">
        <f t="shared" si="30"/>
        <v>-7.8501040992328797</v>
      </c>
      <c r="J149" s="23">
        <f t="shared" si="34"/>
        <v>-113.24280255743865</v>
      </c>
      <c r="K149" s="23">
        <f t="shared" si="26"/>
        <v>-95.600726943787819</v>
      </c>
      <c r="L149" s="24">
        <f t="shared" si="31"/>
        <v>-2285.6696621544302</v>
      </c>
      <c r="M149" s="24">
        <f t="shared" si="32"/>
        <v>-1490.2216420429281</v>
      </c>
      <c r="N149" s="35">
        <f t="shared" si="33"/>
        <v>8.2388533774414741E-2</v>
      </c>
    </row>
    <row r="150" spans="2:14" x14ac:dyDescent="0.2">
      <c r="B150" s="14">
        <v>2.6400000000000019</v>
      </c>
      <c r="C150" s="14">
        <f>0.2*Sheet1!A133</f>
        <v>-44.208955223880601</v>
      </c>
      <c r="D150" s="18">
        <f t="shared" si="24"/>
        <v>-5.3113530920092522E-3</v>
      </c>
      <c r="E150" s="18">
        <f t="shared" si="25"/>
        <v>-3.6100573422541138E-3</v>
      </c>
      <c r="F150" s="18">
        <f t="shared" si="27"/>
        <v>57.499256644542129</v>
      </c>
      <c r="G150" s="18">
        <f t="shared" si="28"/>
        <v>55.749311676715934</v>
      </c>
      <c r="H150" s="23">
        <f t="shared" si="29"/>
        <v>-12.029585306714345</v>
      </c>
      <c r="I150" s="23">
        <f t="shared" si="30"/>
        <v>-7.7456331772767335</v>
      </c>
      <c r="J150" s="23">
        <f t="shared" si="34"/>
        <v>13.290301420661528</v>
      </c>
      <c r="K150" s="23">
        <f t="shared" si="26"/>
        <v>11.540356452835333</v>
      </c>
      <c r="L150" s="24">
        <f t="shared" si="31"/>
        <v>-2547.6851230791326</v>
      </c>
      <c r="M150" s="24">
        <f t="shared" si="32"/>
        <v>-1685.3897021052935</v>
      </c>
      <c r="N150" s="35">
        <f t="shared" si="33"/>
        <v>-1.7012957497551384E-3</v>
      </c>
    </row>
    <row r="151" spans="2:14" x14ac:dyDescent="0.2">
      <c r="B151" s="14">
        <v>2.6600000000000019</v>
      </c>
      <c r="C151" s="14">
        <f>0.2*Sheet1!A134</f>
        <v>-36.746268656716417</v>
      </c>
      <c r="D151" s="18">
        <f t="shared" si="24"/>
        <v>-0.22307956914810584</v>
      </c>
      <c r="E151" s="18">
        <f t="shared" si="25"/>
        <v>-0.14016581405090911</v>
      </c>
      <c r="F151" s="18">
        <f t="shared" si="27"/>
        <v>170.73564413736131</v>
      </c>
      <c r="G151" s="18">
        <f t="shared" si="28"/>
        <v>127.81975669208077</v>
      </c>
      <c r="H151" s="23">
        <f t="shared" si="29"/>
        <v>-9.7472362988953165</v>
      </c>
      <c r="I151" s="23">
        <f t="shared" si="30"/>
        <v>-5.9099424935887654</v>
      </c>
      <c r="J151" s="23">
        <f t="shared" si="34"/>
        <v>133.9893754806449</v>
      </c>
      <c r="K151" s="23">
        <f t="shared" si="26"/>
        <v>91.073488035364363</v>
      </c>
      <c r="L151" s="24">
        <f t="shared" si="31"/>
        <v>-2319.8579502130115</v>
      </c>
      <c r="M151" s="24">
        <f t="shared" si="32"/>
        <v>-1462.4451267972552</v>
      </c>
      <c r="N151" s="35">
        <f t="shared" si="33"/>
        <v>-8.2913755097196729E-2</v>
      </c>
    </row>
    <row r="152" spans="2:14" x14ac:dyDescent="0.2">
      <c r="B152" s="14">
        <v>2.6800000000000019</v>
      </c>
      <c r="C152" s="14">
        <f>0.2*Sheet1!A135</f>
        <v>-29.880597014925371</v>
      </c>
      <c r="D152" s="18">
        <f t="shared" si="24"/>
        <v>-0.37549922838181254</v>
      </c>
      <c r="E152" s="18">
        <f t="shared" si="25"/>
        <v>-0.22981929453775965</v>
      </c>
      <c r="F152" s="18">
        <f t="shared" si="27"/>
        <v>254.51502330463495</v>
      </c>
      <c r="G152" s="18">
        <f t="shared" si="28"/>
        <v>157.633937157167</v>
      </c>
      <c r="H152" s="23">
        <f t="shared" si="29"/>
        <v>-5.4947296244753545</v>
      </c>
      <c r="I152" s="23">
        <f t="shared" si="30"/>
        <v>-3.0554055550962893</v>
      </c>
      <c r="J152" s="23">
        <f t="shared" si="34"/>
        <v>224.63442628970958</v>
      </c>
      <c r="K152" s="23">
        <f t="shared" si="26"/>
        <v>127.75334014224163</v>
      </c>
      <c r="L152" s="24">
        <f t="shared" si="31"/>
        <v>-1634.079128815835</v>
      </c>
      <c r="M152" s="24">
        <f t="shared" si="32"/>
        <v>-943.60545618497656</v>
      </c>
      <c r="N152" s="35">
        <f t="shared" si="33"/>
        <v>-0.14567993384405289</v>
      </c>
    </row>
    <row r="153" spans="2:14" x14ac:dyDescent="0.2">
      <c r="B153" s="14">
        <v>2.700000000000002</v>
      </c>
      <c r="C153" s="14">
        <f>0.2*Sheet1!A136</f>
        <v>-22.417910447761191</v>
      </c>
      <c r="D153" s="18">
        <f t="shared" si="24"/>
        <v>-0.43184699867848464</v>
      </c>
      <c r="E153" s="18">
        <f t="shared" si="25"/>
        <v>-0.25981712376512528</v>
      </c>
      <c r="F153" s="18">
        <f t="shared" si="27"/>
        <v>280.95319862371502</v>
      </c>
      <c r="G153" s="18">
        <f t="shared" si="28"/>
        <v>153.46888158843456</v>
      </c>
      <c r="H153" s="23">
        <f t="shared" si="29"/>
        <v>-0.14004740519185432</v>
      </c>
      <c r="I153" s="23">
        <f t="shared" si="30"/>
        <v>5.5622632359726865E-2</v>
      </c>
      <c r="J153" s="23">
        <f t="shared" si="34"/>
        <v>258.53528817595384</v>
      </c>
      <c r="K153" s="23">
        <f t="shared" si="26"/>
        <v>131.05097114067337</v>
      </c>
      <c r="L153" s="24">
        <f t="shared" si="31"/>
        <v>-609.60761590022878</v>
      </c>
      <c r="M153" s="24">
        <f t="shared" si="32"/>
        <v>-306.36452147545327</v>
      </c>
      <c r="N153" s="35">
        <f t="shared" si="33"/>
        <v>-0.17202987491335936</v>
      </c>
    </row>
    <row r="154" spans="2:14" x14ac:dyDescent="0.2">
      <c r="B154" s="14">
        <v>2.720000000000002</v>
      </c>
      <c r="C154" s="14">
        <f>0.2*Sheet1!A137</f>
        <v>-15.611940298507463</v>
      </c>
      <c r="D154" s="18">
        <f t="shared" si="24"/>
        <v>-0.38267576313959567</v>
      </c>
      <c r="E154" s="18">
        <f t="shared" si="25"/>
        <v>-0.23029421844174303</v>
      </c>
      <c r="F154" s="18">
        <f t="shared" si="27"/>
        <v>238.7686378035454</v>
      </c>
      <c r="G154" s="18">
        <f t="shared" si="28"/>
        <v>130.63564517344258</v>
      </c>
      <c r="H154" s="23">
        <f t="shared" si="29"/>
        <v>5.057170959080751</v>
      </c>
      <c r="I154" s="23">
        <f t="shared" si="30"/>
        <v>2.8966678999784987</v>
      </c>
      <c r="J154" s="23">
        <f t="shared" si="34"/>
        <v>223.15669750503793</v>
      </c>
      <c r="K154" s="23">
        <f t="shared" si="26"/>
        <v>115.02370487493512</v>
      </c>
      <c r="L154" s="24">
        <f t="shared" si="31"/>
        <v>526.10999444797335</v>
      </c>
      <c r="M154" s="24">
        <f t="shared" si="32"/>
        <v>312.51612377350904</v>
      </c>
      <c r="N154" s="35">
        <f t="shared" si="33"/>
        <v>-0.15238154469785264</v>
      </c>
    </row>
    <row r="155" spans="2:14" x14ac:dyDescent="0.2">
      <c r="B155" s="14">
        <v>2.740000000000002</v>
      </c>
      <c r="C155" s="14">
        <f>0.2*Sheet1!A138</f>
        <v>-8.08955223880597</v>
      </c>
      <c r="D155" s="18">
        <f t="shared" si="24"/>
        <v>-0.2437632107939206</v>
      </c>
      <c r="E155" s="18">
        <f t="shared" si="25"/>
        <v>-0.15030488090741828</v>
      </c>
      <c r="F155" s="18">
        <f t="shared" si="27"/>
        <v>138.92269383705525</v>
      </c>
      <c r="G155" s="18">
        <f t="shared" si="28"/>
        <v>89.92415017410508</v>
      </c>
      <c r="H155" s="23">
        <f t="shared" si="29"/>
        <v>8.8340842754867541</v>
      </c>
      <c r="I155" s="23">
        <f t="shared" si="30"/>
        <v>5.1022658534539769</v>
      </c>
      <c r="J155" s="23">
        <f t="shared" si="34"/>
        <v>130.83314159824928</v>
      </c>
      <c r="K155" s="23">
        <f t="shared" si="26"/>
        <v>81.834597935299115</v>
      </c>
      <c r="L155" s="24">
        <f t="shared" si="31"/>
        <v>1492.2803184470188</v>
      </c>
      <c r="M155" s="24">
        <f t="shared" si="32"/>
        <v>836.77309376468145</v>
      </c>
      <c r="N155" s="35">
        <f t="shared" si="33"/>
        <v>-9.3458329886502323E-2</v>
      </c>
    </row>
    <row r="156" spans="2:14" x14ac:dyDescent="0.2">
      <c r="B156" s="14">
        <v>2.760000000000002</v>
      </c>
      <c r="C156" s="14">
        <f>0.2*Sheet1!A139</f>
        <v>-1.3134328358208958</v>
      </c>
      <c r="D156" s="18">
        <f t="shared" si="24"/>
        <v>-5.1789053170060273E-2</v>
      </c>
      <c r="E156" s="18">
        <f t="shared" si="25"/>
        <v>-3.6502888327811442E-2</v>
      </c>
      <c r="F156" s="18">
        <f t="shared" si="27"/>
        <v>14.0020273041971</v>
      </c>
      <c r="G156" s="18">
        <f t="shared" si="28"/>
        <v>27.642604931167853</v>
      </c>
      <c r="H156" s="23">
        <f t="shared" si="29"/>
        <v>10.363331486899281</v>
      </c>
      <c r="I156" s="23">
        <f t="shared" si="30"/>
        <v>6.2779334045067081</v>
      </c>
      <c r="J156" s="23">
        <f t="shared" si="34"/>
        <v>12.688594468376204</v>
      </c>
      <c r="K156" s="23">
        <f t="shared" si="26"/>
        <v>26.329172095346955</v>
      </c>
      <c r="L156" s="24">
        <f t="shared" si="31"/>
        <v>2056.594829831482</v>
      </c>
      <c r="M156" s="24">
        <f t="shared" si="32"/>
        <v>1200.3958088281668</v>
      </c>
      <c r="N156" s="35">
        <f t="shared" si="33"/>
        <v>-1.5286164842248831E-2</v>
      </c>
    </row>
    <row r="157" spans="2:14" x14ac:dyDescent="0.2">
      <c r="B157" s="14">
        <v>2.780000000000002</v>
      </c>
      <c r="C157" s="14">
        <f>0.2*Sheet1!A140</f>
        <v>5.6119402985074629</v>
      </c>
      <c r="D157" s="18">
        <f t="shared" si="24"/>
        <v>0.14647509568806066</v>
      </c>
      <c r="E157" s="18">
        <f t="shared" si="25"/>
        <v>8.6598499620773331E-2</v>
      </c>
      <c r="F157" s="18">
        <f t="shared" si="27"/>
        <v>-104.02683610284407</v>
      </c>
      <c r="G157" s="18">
        <f t="shared" si="28"/>
        <v>-52.215406346661894</v>
      </c>
      <c r="H157" s="23">
        <f t="shared" si="29"/>
        <v>9.4630833989128114</v>
      </c>
      <c r="I157" s="23">
        <f t="shared" si="30"/>
        <v>6.0322053903517698</v>
      </c>
      <c r="J157" s="23">
        <f t="shared" si="34"/>
        <v>-98.414895804336609</v>
      </c>
      <c r="K157" s="23">
        <f t="shared" si="26"/>
        <v>-46.603466048154431</v>
      </c>
      <c r="L157" s="24">
        <f t="shared" si="31"/>
        <v>2114.2262844439128</v>
      </c>
      <c r="M157" s="24">
        <f t="shared" si="32"/>
        <v>1314.9383438953391</v>
      </c>
      <c r="N157" s="35">
        <f t="shared" si="33"/>
        <v>5.9876596067287333E-2</v>
      </c>
    </row>
    <row r="158" spans="2:14" x14ac:dyDescent="0.2">
      <c r="B158" s="14">
        <v>2.800000000000002</v>
      </c>
      <c r="C158" s="14">
        <f>0.2*Sheet1!A141</f>
        <v>-2.8358208955223883</v>
      </c>
      <c r="D158" s="18">
        <f t="shared" si="24"/>
        <v>0.30752549767460857</v>
      </c>
      <c r="E158" s="18">
        <f t="shared" si="25"/>
        <v>0.19069524874813959</v>
      </c>
      <c r="F158" s="18">
        <f t="shared" si="27"/>
        <v>-178.08582381423912</v>
      </c>
      <c r="G158" s="18">
        <f t="shared" si="28"/>
        <v>-113.25818045002961</v>
      </c>
      <c r="H158" s="23">
        <f t="shared" si="29"/>
        <v>6.6419567997419797</v>
      </c>
      <c r="I158" s="23">
        <f t="shared" si="30"/>
        <v>4.3774695223848568</v>
      </c>
      <c r="J158" s="23">
        <f t="shared" si="34"/>
        <v>-180.92164470976149</v>
      </c>
      <c r="K158" s="23">
        <f t="shared" si="26"/>
        <v>-116.094001345552</v>
      </c>
      <c r="L158" s="24">
        <f t="shared" si="31"/>
        <v>1710.2107721777113</v>
      </c>
      <c r="M158" s="24">
        <f t="shared" si="32"/>
        <v>1123.499248006907</v>
      </c>
      <c r="N158" s="35">
        <f t="shared" si="33"/>
        <v>0.11683024892646898</v>
      </c>
    </row>
    <row r="159" spans="2:14" x14ac:dyDescent="0.2">
      <c r="B159" s="14">
        <v>2.8200000000000021</v>
      </c>
      <c r="C159" s="14">
        <f>0.2*Sheet1!A142</f>
        <v>-12.92537313432836</v>
      </c>
      <c r="D159" s="18">
        <f t="shared" si="24"/>
        <v>0.40128856871403806</v>
      </c>
      <c r="E159" s="18">
        <f t="shared" si="25"/>
        <v>0.25245270770292433</v>
      </c>
      <c r="F159" s="18">
        <f t="shared" si="27"/>
        <v>-212.67482573986206</v>
      </c>
      <c r="G159" s="18">
        <f t="shared" si="28"/>
        <v>-144.66113447909436</v>
      </c>
      <c r="H159" s="23">
        <f t="shared" si="29"/>
        <v>2.7343503042009694</v>
      </c>
      <c r="I159" s="23">
        <f t="shared" si="30"/>
        <v>1.7982763730936178</v>
      </c>
      <c r="J159" s="23">
        <f t="shared" si="34"/>
        <v>-225.60019887419043</v>
      </c>
      <c r="K159" s="23">
        <f t="shared" si="26"/>
        <v>-157.58650761342273</v>
      </c>
      <c r="L159" s="24">
        <f t="shared" si="31"/>
        <v>993.66180719883653</v>
      </c>
      <c r="M159" s="24">
        <f t="shared" si="32"/>
        <v>669.66009904180578</v>
      </c>
      <c r="N159" s="35">
        <f t="shared" si="33"/>
        <v>0.14883586101111373</v>
      </c>
    </row>
    <row r="160" spans="2:14" x14ac:dyDescent="0.2">
      <c r="B160" s="14">
        <v>2.8400000000000021</v>
      </c>
      <c r="C160" s="14">
        <f>0.2*Sheet1!A143</f>
        <v>-25.014925373134332</v>
      </c>
      <c r="D160" s="18">
        <f t="shared" si="24"/>
        <v>0.41426627103779518</v>
      </c>
      <c r="E160" s="18">
        <f t="shared" si="25"/>
        <v>0.26056040102693756</v>
      </c>
      <c r="F160" s="18">
        <f t="shared" si="27"/>
        <v>-204.4182118627607</v>
      </c>
      <c r="G160" s="18">
        <f t="shared" si="28"/>
        <v>-133.91720689949682</v>
      </c>
      <c r="H160" s="23">
        <f t="shared" si="29"/>
        <v>-1.4365800718252579</v>
      </c>
      <c r="I160" s="23">
        <f t="shared" si="30"/>
        <v>-0.98750704069229478</v>
      </c>
      <c r="J160" s="23">
        <f t="shared" si="34"/>
        <v>-229.43313723589503</v>
      </c>
      <c r="K160" s="23">
        <f t="shared" si="26"/>
        <v>-158.93213227263115</v>
      </c>
      <c r="L160" s="24">
        <f t="shared" si="31"/>
        <v>138.30277631431213</v>
      </c>
      <c r="M160" s="24">
        <f t="shared" si="32"/>
        <v>86.745033050749981</v>
      </c>
      <c r="N160" s="35">
        <f t="shared" si="33"/>
        <v>0.15370587001085761</v>
      </c>
    </row>
    <row r="161" spans="2:14" x14ac:dyDescent="0.2">
      <c r="B161" s="14">
        <v>2.8600000000000021</v>
      </c>
      <c r="C161" s="14">
        <f>0.2*Sheet1!A144</f>
        <v>-28.388059701492541</v>
      </c>
      <c r="D161" s="18">
        <f t="shared" si="24"/>
        <v>0.34872447594085687</v>
      </c>
      <c r="E161" s="18">
        <f t="shared" si="25"/>
        <v>0.21764583276260074</v>
      </c>
      <c r="F161" s="18">
        <f t="shared" si="27"/>
        <v>-163.68372474157081</v>
      </c>
      <c r="G161" s="18">
        <f t="shared" si="28"/>
        <v>-97.727067605412344</v>
      </c>
      <c r="H161" s="23">
        <f t="shared" si="29"/>
        <v>-5.1175994378685727</v>
      </c>
      <c r="I161" s="23">
        <f t="shared" si="30"/>
        <v>-3.3039497857413869</v>
      </c>
      <c r="J161" s="23">
        <f t="shared" si="34"/>
        <v>-192.07178444306336</v>
      </c>
      <c r="K161" s="23">
        <f t="shared" si="26"/>
        <v>-126.11512730690488</v>
      </c>
      <c r="L161" s="24">
        <f t="shared" si="31"/>
        <v>-695.03063932300086</v>
      </c>
      <c r="M161" s="24">
        <f t="shared" si="32"/>
        <v>-464.66201611207595</v>
      </c>
      <c r="N161" s="35">
        <f t="shared" si="33"/>
        <v>0.13107864317825613</v>
      </c>
    </row>
    <row r="162" spans="2:14" x14ac:dyDescent="0.2">
      <c r="B162" s="14">
        <v>2.8800000000000021</v>
      </c>
      <c r="C162" s="14">
        <f>0.2*Sheet1!A145</f>
        <v>-21.373134328358205</v>
      </c>
      <c r="D162" s="18">
        <f t="shared" si="24"/>
        <v>0.22030186885074995</v>
      </c>
      <c r="E162" s="18">
        <f t="shared" si="25"/>
        <v>0.13650158224373526</v>
      </c>
      <c r="F162" s="18">
        <f t="shared" si="27"/>
        <v>-97.022458585783738</v>
      </c>
      <c r="G162" s="18">
        <f t="shared" si="28"/>
        <v>-52.925480434965039</v>
      </c>
      <c r="H162" s="23">
        <f t="shared" si="29"/>
        <v>-7.7246612711421196</v>
      </c>
      <c r="I162" s="23">
        <f t="shared" si="30"/>
        <v>-4.8104752661451595</v>
      </c>
      <c r="J162" s="23">
        <f t="shared" si="34"/>
        <v>-118.39559291414194</v>
      </c>
      <c r="K162" s="23">
        <f t="shared" si="26"/>
        <v>-74.298614763323243</v>
      </c>
      <c r="L162" s="24">
        <f t="shared" si="31"/>
        <v>-1366.9946230786356</v>
      </c>
      <c r="M162" s="24">
        <f t="shared" si="32"/>
        <v>-870.73033187146473</v>
      </c>
      <c r="N162" s="35">
        <f t="shared" si="33"/>
        <v>8.380028660701469E-2</v>
      </c>
    </row>
    <row r="163" spans="2:14" x14ac:dyDescent="0.2">
      <c r="B163" s="14">
        <v>2.9000000000000021</v>
      </c>
      <c r="C163" s="14">
        <f>0.2*Sheet1!A146</f>
        <v>-17.880597014925375</v>
      </c>
      <c r="D163" s="18">
        <f t="shared" si="24"/>
        <v>5.5663129141624607E-2</v>
      </c>
      <c r="E163" s="18">
        <f t="shared" si="25"/>
        <v>3.5091388012297012E-2</v>
      </c>
      <c r="F163" s="18">
        <f t="shared" si="27"/>
        <v>-4.432684277045837</v>
      </c>
      <c r="G163" s="18">
        <f t="shared" si="28"/>
        <v>0.91859134961464406</v>
      </c>
      <c r="H163" s="23">
        <f t="shared" si="29"/>
        <v>-8.739212699770416</v>
      </c>
      <c r="I163" s="23">
        <f t="shared" si="30"/>
        <v>-5.3305441569986662</v>
      </c>
      <c r="J163" s="23">
        <f t="shared" si="34"/>
        <v>-22.313281291971212</v>
      </c>
      <c r="K163" s="23">
        <f t="shared" si="26"/>
        <v>-16.962005665310731</v>
      </c>
      <c r="L163" s="24">
        <f t="shared" si="31"/>
        <v>-1757.0793827061875</v>
      </c>
      <c r="M163" s="24">
        <f t="shared" si="32"/>
        <v>-1080.9452087959144</v>
      </c>
      <c r="N163" s="35">
        <f t="shared" si="33"/>
        <v>2.0571741129327595E-2</v>
      </c>
    </row>
    <row r="164" spans="2:14" x14ac:dyDescent="0.2">
      <c r="B164" s="14">
        <v>2.9200000000000021</v>
      </c>
      <c r="C164" s="14">
        <f>0.2*Sheet1!A147</f>
        <v>-9.9701492537313428</v>
      </c>
      <c r="D164" s="18">
        <f t="shared" si="24"/>
        <v>-0.11112255635557691</v>
      </c>
      <c r="E164" s="18">
        <f t="shared" si="25"/>
        <v>-6.666176498420448E-2</v>
      </c>
      <c r="F164" s="18">
        <f t="shared" si="27"/>
        <v>84.418369259113888</v>
      </c>
      <c r="G164" s="18">
        <f t="shared" si="28"/>
        <v>47.658710085103621</v>
      </c>
      <c r="H164" s="23">
        <f t="shared" si="29"/>
        <v>-7.9393558499497345</v>
      </c>
      <c r="I164" s="23">
        <f t="shared" si="30"/>
        <v>-4.8447711426514832</v>
      </c>
      <c r="J164" s="23">
        <f t="shared" si="34"/>
        <v>74.448220005382552</v>
      </c>
      <c r="K164" s="23">
        <f t="shared" si="26"/>
        <v>37.688560831372278</v>
      </c>
      <c r="L164" s="24">
        <f t="shared" si="31"/>
        <v>-1781.7070170734121</v>
      </c>
      <c r="M164" s="24">
        <f t="shared" si="32"/>
        <v>-1081.8170257799884</v>
      </c>
      <c r="N164" s="35">
        <f t="shared" si="33"/>
        <v>-4.4460791371372432E-2</v>
      </c>
    </row>
    <row r="165" spans="2:14" x14ac:dyDescent="0.2">
      <c r="B165" s="14">
        <v>2.9400000000000022</v>
      </c>
      <c r="C165" s="14">
        <f>0.2*Sheet1!A148</f>
        <v>-3.2238805970149254</v>
      </c>
      <c r="D165" s="18">
        <f t="shared" si="24"/>
        <v>-0.24620012150866286</v>
      </c>
      <c r="E165" s="18">
        <f t="shared" si="25"/>
        <v>-0.15003376251554587</v>
      </c>
      <c r="F165" s="18">
        <f t="shared" si="27"/>
        <v>152.67714919997343</v>
      </c>
      <c r="G165" s="18">
        <f t="shared" si="28"/>
        <v>87.575543131779114</v>
      </c>
      <c r="H165" s="23">
        <f t="shared" si="29"/>
        <v>-5.5684006653588582</v>
      </c>
      <c r="I165" s="23">
        <f t="shared" si="30"/>
        <v>-3.4924286104826567</v>
      </c>
      <c r="J165" s="23">
        <f t="shared" si="34"/>
        <v>149.4532686029585</v>
      </c>
      <c r="K165" s="23">
        <f t="shared" si="26"/>
        <v>84.351662534764188</v>
      </c>
      <c r="L165" s="24">
        <f t="shared" si="31"/>
        <v>-1441.2947660250857</v>
      </c>
      <c r="M165" s="24">
        <f t="shared" si="32"/>
        <v>-889.15727784105763</v>
      </c>
      <c r="N165" s="35">
        <f t="shared" si="33"/>
        <v>-9.6166358993116985E-2</v>
      </c>
    </row>
    <row r="166" spans="2:14" x14ac:dyDescent="0.2">
      <c r="B166" s="14">
        <v>2.9600000000000022</v>
      </c>
      <c r="C166" s="14">
        <f>0.2*Sheet1!A149</f>
        <v>5.5223880597014929</v>
      </c>
      <c r="D166" s="18">
        <f t="shared" si="24"/>
        <v>-0.32407407556757423</v>
      </c>
      <c r="E166" s="18">
        <f t="shared" si="25"/>
        <v>-0.20006685039459163</v>
      </c>
      <c r="F166" s="18">
        <f t="shared" si="27"/>
        <v>182.26344328268465</v>
      </c>
      <c r="G166" s="18">
        <f t="shared" si="28"/>
        <v>110.57930017429464</v>
      </c>
      <c r="H166" s="23">
        <f t="shared" si="29"/>
        <v>-2.2189947405322776</v>
      </c>
      <c r="I166" s="23">
        <f t="shared" si="30"/>
        <v>-1.5108801774219192</v>
      </c>
      <c r="J166" s="23">
        <f t="shared" si="34"/>
        <v>187.78583134238613</v>
      </c>
      <c r="K166" s="23">
        <f t="shared" si="26"/>
        <v>116.10168823399614</v>
      </c>
      <c r="L166" s="24">
        <f t="shared" si="31"/>
        <v>-827.47956355510985</v>
      </c>
      <c r="M166" s="24">
        <f t="shared" si="32"/>
        <v>-539.18201899193434</v>
      </c>
      <c r="N166" s="35">
        <f t="shared" si="33"/>
        <v>-0.1240072251729826</v>
      </c>
    </row>
    <row r="167" spans="2:14" x14ac:dyDescent="0.2">
      <c r="B167" s="14">
        <v>2.9800000000000022</v>
      </c>
      <c r="C167" s="14">
        <f>0.2*Sheet1!A150</f>
        <v>12.537313432835822</v>
      </c>
      <c r="D167" s="18">
        <f t="shared" si="24"/>
        <v>-0.33290578380169938</v>
      </c>
      <c r="E167" s="18">
        <f t="shared" si="25"/>
        <v>-0.20803037884683173</v>
      </c>
      <c r="F167" s="18">
        <f t="shared" si="27"/>
        <v>173.21842248251926</v>
      </c>
      <c r="G167" s="18">
        <f t="shared" si="28"/>
        <v>111.96145078768814</v>
      </c>
      <c r="H167" s="23">
        <f t="shared" si="29"/>
        <v>1.3358239171197619</v>
      </c>
      <c r="I167" s="23">
        <f t="shared" si="30"/>
        <v>0.71452733219790865</v>
      </c>
      <c r="J167" s="23">
        <f t="shared" si="34"/>
        <v>185.75573591535507</v>
      </c>
      <c r="K167" s="23">
        <f t="shared" si="26"/>
        <v>124.49876422052395</v>
      </c>
      <c r="L167" s="24">
        <f t="shared" si="31"/>
        <v>-89.836974080047028</v>
      </c>
      <c r="M167" s="24">
        <f t="shared" si="32"/>
        <v>-92.056861312097254</v>
      </c>
      <c r="N167" s="35">
        <f t="shared" si="33"/>
        <v>-0.12487540495486765</v>
      </c>
    </row>
    <row r="168" spans="2:14" x14ac:dyDescent="0.2">
      <c r="B168" s="14">
        <v>3.0000000000000022</v>
      </c>
      <c r="C168" s="14">
        <f>0.2*Sheet1!A151</f>
        <v>20.089552238805972</v>
      </c>
      <c r="D168" s="18">
        <f t="shared" si="24"/>
        <v>-0.27599586901225237</v>
      </c>
      <c r="E168" s="18">
        <f t="shared" si="25"/>
        <v>-0.1740060478195023</v>
      </c>
      <c r="F168" s="18">
        <f t="shared" si="27"/>
        <v>128.71594198799846</v>
      </c>
      <c r="G168" s="18">
        <f t="shared" si="28"/>
        <v>85.376393046024532</v>
      </c>
      <c r="H168" s="23">
        <f t="shared" si="29"/>
        <v>4.3551675618249392</v>
      </c>
      <c r="I168" s="23">
        <f t="shared" si="30"/>
        <v>2.6879057705350347</v>
      </c>
      <c r="J168" s="23">
        <f t="shared" si="34"/>
        <v>148.80549422680443</v>
      </c>
      <c r="K168" s="23">
        <f t="shared" si="26"/>
        <v>105.4659452848305</v>
      </c>
      <c r="L168" s="24">
        <f t="shared" si="31"/>
        <v>609.16413261691127</v>
      </c>
      <c r="M168" s="24">
        <f t="shared" si="32"/>
        <v>359.74352244382914</v>
      </c>
      <c r="N168" s="35">
        <f t="shared" si="33"/>
        <v>-0.10198982119275007</v>
      </c>
    </row>
    <row r="169" spans="2:14" x14ac:dyDescent="0.2">
      <c r="B169" s="14">
        <v>3.0200000000000022</v>
      </c>
      <c r="C169" s="14">
        <f>0.2*Sheet1!A152</f>
        <v>-2.8955223880597014</v>
      </c>
      <c r="D169" s="18">
        <f t="shared" si="24"/>
        <v>-0.16706351663780444</v>
      </c>
      <c r="E169" s="18">
        <f t="shared" si="25"/>
        <v>-0.10533578585464047</v>
      </c>
      <c r="F169" s="18">
        <f t="shared" si="27"/>
        <v>89.574069391493026</v>
      </c>
      <c r="G169" s="18">
        <f t="shared" si="28"/>
        <v>63.745072495586783</v>
      </c>
      <c r="H169" s="23">
        <f t="shared" si="29"/>
        <v>6.538067675619855</v>
      </c>
      <c r="I169" s="23">
        <f t="shared" si="30"/>
        <v>4.1791204259511492</v>
      </c>
      <c r="J169" s="23">
        <f t="shared" si="34"/>
        <v>86.678547003433323</v>
      </c>
      <c r="K169" s="23">
        <f t="shared" si="26"/>
        <v>60.849550107527079</v>
      </c>
      <c r="L169" s="24">
        <f t="shared" si="31"/>
        <v>1159.8089460924887</v>
      </c>
      <c r="M169" s="24">
        <f t="shared" si="32"/>
        <v>736.43580413651455</v>
      </c>
      <c r="N169" s="35">
        <f t="shared" si="33"/>
        <v>-6.1727730783163973E-2</v>
      </c>
    </row>
    <row r="170" spans="2:14" x14ac:dyDescent="0.2">
      <c r="B170" s="14">
        <v>3.0400000000000023</v>
      </c>
      <c r="C170" s="14">
        <f>0.2*Sheet1!A153</f>
        <v>-11.1044776119403</v>
      </c>
      <c r="D170" s="18">
        <f t="shared" si="24"/>
        <v>-2.5272353566783368E-2</v>
      </c>
      <c r="E170" s="18">
        <f t="shared" si="25"/>
        <v>-1.4316820533638155E-2</v>
      </c>
      <c r="F170" s="18">
        <f t="shared" si="27"/>
        <v>20.724026194746557</v>
      </c>
      <c r="G170" s="18">
        <f t="shared" si="28"/>
        <v>10.620495524206603</v>
      </c>
      <c r="H170" s="23">
        <f t="shared" si="29"/>
        <v>7.6410486314822528</v>
      </c>
      <c r="I170" s="23">
        <f t="shared" si="30"/>
        <v>4.9227761061490831</v>
      </c>
      <c r="J170" s="23">
        <f t="shared" si="34"/>
        <v>9.6195485828062566</v>
      </c>
      <c r="K170" s="23">
        <f t="shared" si="26"/>
        <v>-0.48398208773369689</v>
      </c>
      <c r="L170" s="24">
        <f t="shared" si="31"/>
        <v>1506.7967274734592</v>
      </c>
      <c r="M170" s="24">
        <f t="shared" si="32"/>
        <v>980.64825040465655</v>
      </c>
      <c r="N170" s="35">
        <f t="shared" si="33"/>
        <v>-1.0955533033145212E-2</v>
      </c>
    </row>
    <row r="171" spans="2:14" x14ac:dyDescent="0.2">
      <c r="B171" s="14">
        <v>3.0600000000000023</v>
      </c>
      <c r="C171" s="14">
        <f>0.2*Sheet1!A154</f>
        <v>-1.1940298507462688</v>
      </c>
      <c r="D171" s="18">
        <f t="shared" si="24"/>
        <v>0.12259213379711784</v>
      </c>
      <c r="E171" s="18">
        <f t="shared" si="25"/>
        <v>7.9436815883479964E-2</v>
      </c>
      <c r="F171" s="18">
        <f t="shared" si="27"/>
        <v>-70.288878852185007</v>
      </c>
      <c r="G171" s="18">
        <f t="shared" si="28"/>
        <v>-57.639352582842093</v>
      </c>
      <c r="H171" s="23">
        <f t="shared" si="29"/>
        <v>7.1454001049078677</v>
      </c>
      <c r="I171" s="23">
        <f t="shared" si="30"/>
        <v>4.4525875355627296</v>
      </c>
      <c r="J171" s="23">
        <f t="shared" si="34"/>
        <v>-71.482908702931283</v>
      </c>
      <c r="K171" s="23">
        <f t="shared" si="26"/>
        <v>-58.833382433588362</v>
      </c>
      <c r="L171" s="24">
        <f t="shared" si="31"/>
        <v>1573.3748328585682</v>
      </c>
      <c r="M171" s="24">
        <f t="shared" si="32"/>
        <v>1006.937591193979</v>
      </c>
      <c r="N171" s="35">
        <f t="shared" si="33"/>
        <v>4.3155317913637872E-2</v>
      </c>
    </row>
    <row r="172" spans="2:14" x14ac:dyDescent="0.2">
      <c r="B172" s="14">
        <v>3.0800000000000023</v>
      </c>
      <c r="C172" s="14">
        <f>0.2*Sheet1!A155</f>
        <v>0.32835820895522394</v>
      </c>
      <c r="D172" s="18">
        <f t="shared" si="24"/>
        <v>0.24425036813516604</v>
      </c>
      <c r="E172" s="18">
        <f t="shared" si="25"/>
        <v>0.15317188525627945</v>
      </c>
      <c r="F172" s="18">
        <f t="shared" si="27"/>
        <v>-142.20879874890647</v>
      </c>
      <c r="G172" s="18">
        <f t="shared" si="28"/>
        <v>-95.527460801709026</v>
      </c>
      <c r="H172" s="23">
        <f t="shared" si="29"/>
        <v>5.0204233288969533</v>
      </c>
      <c r="I172" s="23">
        <f t="shared" si="30"/>
        <v>2.9209194017172191</v>
      </c>
      <c r="J172" s="23">
        <f t="shared" si="34"/>
        <v>-141.88044053995125</v>
      </c>
      <c r="K172" s="23">
        <f t="shared" si="26"/>
        <v>-95.199102592753803</v>
      </c>
      <c r="L172" s="24">
        <f t="shared" si="31"/>
        <v>1300.4797388824461</v>
      </c>
      <c r="M172" s="24">
        <f t="shared" si="32"/>
        <v>782.53868484480688</v>
      </c>
      <c r="N172" s="35">
        <f t="shared" si="33"/>
        <v>9.1078482878886591E-2</v>
      </c>
    </row>
    <row r="173" spans="2:14" x14ac:dyDescent="0.2">
      <c r="B173" s="14">
        <v>3.1000000000000023</v>
      </c>
      <c r="C173" s="14">
        <f>0.2*Sheet1!A156</f>
        <v>10.268656716417912</v>
      </c>
      <c r="D173" s="18">
        <f t="shared" ref="D173:D236" si="35">D172+($J$5*$L173+$K$5*$M173)</f>
        <v>0.31111042422710683</v>
      </c>
      <c r="E173" s="18">
        <f t="shared" ref="E173:E236" si="36">E172+($J$6*$L173+$K$6*$M173)</f>
        <v>0.19052792502164329</v>
      </c>
      <c r="F173" s="18">
        <f t="shared" si="27"/>
        <v>-193.27530611107636</v>
      </c>
      <c r="G173" s="18">
        <f t="shared" si="28"/>
        <v>-115.0960218880964</v>
      </c>
      <c r="H173" s="23">
        <f t="shared" si="29"/>
        <v>1.6655822802971265</v>
      </c>
      <c r="I173" s="23">
        <f t="shared" si="30"/>
        <v>0.81468457481916445</v>
      </c>
      <c r="J173" s="23">
        <f t="shared" si="34"/>
        <v>-183.00664939465844</v>
      </c>
      <c r="K173" s="23">
        <f t="shared" ref="K173:K236" si="37">$C173+G173</f>
        <v>-104.82736517167849</v>
      </c>
      <c r="L173" s="24">
        <f t="shared" si="31"/>
        <v>720.25220221735208</v>
      </c>
      <c r="M173" s="24">
        <f t="shared" si="32"/>
        <v>387.30665828588781</v>
      </c>
      <c r="N173" s="35">
        <f t="shared" si="33"/>
        <v>0.12058249920546354</v>
      </c>
    </row>
    <row r="174" spans="2:14" x14ac:dyDescent="0.2">
      <c r="B174" s="14">
        <v>3.1200000000000023</v>
      </c>
      <c r="C174" s="14">
        <f>0.2*Sheet1!A157</f>
        <v>16.865671641791046</v>
      </c>
      <c r="D174" s="18">
        <f t="shared" si="35"/>
        <v>0.30543818002703266</v>
      </c>
      <c r="E174" s="18">
        <f t="shared" si="36"/>
        <v>0.18430899015059443</v>
      </c>
      <c r="F174" s="18">
        <f t="shared" si="27"/>
        <v>-196.56359194909066</v>
      </c>
      <c r="G174" s="18">
        <f t="shared" si="28"/>
        <v>-110.03024178622502</v>
      </c>
      <c r="H174" s="23">
        <f t="shared" si="29"/>
        <v>-2.2328067003045438</v>
      </c>
      <c r="I174" s="23">
        <f t="shared" si="30"/>
        <v>-1.4365780619240498</v>
      </c>
      <c r="J174" s="23">
        <f t="shared" si="34"/>
        <v>-179.69792030729963</v>
      </c>
      <c r="K174" s="23">
        <f t="shared" si="37"/>
        <v>-93.164570144433981</v>
      </c>
      <c r="L174" s="24">
        <f t="shared" si="31"/>
        <v>-55.765369915180464</v>
      </c>
      <c r="M174" s="24">
        <f t="shared" si="32"/>
        <v>-74.033690842919597</v>
      </c>
      <c r="N174" s="35">
        <f t="shared" si="33"/>
        <v>0.12112918987643823</v>
      </c>
    </row>
    <row r="175" spans="2:14" x14ac:dyDescent="0.2">
      <c r="B175" s="14">
        <v>3.1400000000000023</v>
      </c>
      <c r="C175" s="14">
        <f>0.2*Sheet1!A158</f>
        <v>26.358208955223883</v>
      </c>
      <c r="D175" s="18">
        <f t="shared" si="35"/>
        <v>0.22554957149325117</v>
      </c>
      <c r="E175" s="18">
        <f t="shared" si="36"/>
        <v>0.13542957685041696</v>
      </c>
      <c r="F175" s="18">
        <f t="shared" si="27"/>
        <v>-155.76115332781546</v>
      </c>
      <c r="G175" s="18">
        <f t="shared" si="28"/>
        <v>-91.448278830739753</v>
      </c>
      <c r="H175" s="23">
        <f t="shared" si="29"/>
        <v>-5.7560541530736051</v>
      </c>
      <c r="I175" s="23">
        <f t="shared" si="30"/>
        <v>-3.4513632680936981</v>
      </c>
      <c r="J175" s="23">
        <f t="shared" si="34"/>
        <v>-129.40294437259158</v>
      </c>
      <c r="K175" s="23">
        <f t="shared" si="37"/>
        <v>-65.090069875515866</v>
      </c>
      <c r="L175" s="24">
        <f t="shared" si="31"/>
        <v>-853.1727902872442</v>
      </c>
      <c r="M175" s="24">
        <f t="shared" si="32"/>
        <v>-520.07889380429765</v>
      </c>
      <c r="N175" s="35">
        <f t="shared" si="33"/>
        <v>9.0119994642834211E-2</v>
      </c>
    </row>
    <row r="176" spans="2:14" x14ac:dyDescent="0.2">
      <c r="B176" s="14">
        <v>3.1600000000000024</v>
      </c>
      <c r="C176" s="14">
        <f>0.2*Sheet1!A159</f>
        <v>33.731343283582092</v>
      </c>
      <c r="D176" s="18">
        <f t="shared" si="35"/>
        <v>8.7001414050790649E-2</v>
      </c>
      <c r="E176" s="18">
        <f t="shared" si="36"/>
        <v>5.1819860639968851E-2</v>
      </c>
      <c r="F176" s="18">
        <f t="shared" si="27"/>
        <v>-78.509590482068461</v>
      </c>
      <c r="G176" s="18">
        <f t="shared" si="28"/>
        <v>-54.37622965500168</v>
      </c>
      <c r="H176" s="23">
        <f t="shared" si="29"/>
        <v>-8.0987615911724458</v>
      </c>
      <c r="I176" s="23">
        <f t="shared" si="30"/>
        <v>-4.9096083529511123</v>
      </c>
      <c r="J176" s="23">
        <f t="shared" si="34"/>
        <v>-44.778247198486369</v>
      </c>
      <c r="K176" s="23">
        <f t="shared" si="37"/>
        <v>-20.644886371419588</v>
      </c>
      <c r="L176" s="24">
        <f t="shared" si="31"/>
        <v>-1481.6603667820357</v>
      </c>
      <c r="M176" s="24">
        <f t="shared" si="32"/>
        <v>-886.29095248029785</v>
      </c>
      <c r="N176" s="35">
        <f t="shared" si="33"/>
        <v>3.5181553410821798E-2</v>
      </c>
    </row>
    <row r="177" spans="2:14" x14ac:dyDescent="0.2">
      <c r="B177" s="14">
        <v>3.1800000000000024</v>
      </c>
      <c r="C177" s="14">
        <f>0.2*Sheet1!A160</f>
        <v>40.68656716417911</v>
      </c>
      <c r="D177" s="18">
        <f t="shared" si="35"/>
        <v>-8.1621932302220118E-2</v>
      </c>
      <c r="E177" s="18">
        <f t="shared" si="36"/>
        <v>-5.1981579899874092E-2</v>
      </c>
      <c r="F177" s="18">
        <f t="shared" si="27"/>
        <v>12.028445186449972</v>
      </c>
      <c r="G177" s="18">
        <f t="shared" si="28"/>
        <v>-1.7165051532051621</v>
      </c>
      <c r="H177" s="23">
        <f t="shared" si="29"/>
        <v>-8.7635730441286306</v>
      </c>
      <c r="I177" s="23">
        <f t="shared" si="30"/>
        <v>-5.4705357010331817</v>
      </c>
      <c r="J177" s="23">
        <f t="shared" si="34"/>
        <v>52.715012350629081</v>
      </c>
      <c r="K177" s="23">
        <f t="shared" si="37"/>
        <v>38.970062010973948</v>
      </c>
      <c r="L177" s="24">
        <f t="shared" si="31"/>
        <v>-1799.7148889147213</v>
      </c>
      <c r="M177" s="24">
        <f t="shared" si="32"/>
        <v>-1106.2545027254284</v>
      </c>
      <c r="N177" s="35">
        <f t="shared" si="33"/>
        <v>-2.9640352402346026E-2</v>
      </c>
    </row>
    <row r="178" spans="2:14" x14ac:dyDescent="0.2">
      <c r="B178" s="14">
        <v>3.2000000000000024</v>
      </c>
      <c r="C178" s="14">
        <f>0.2*Sheet1!A161</f>
        <v>6.5373134328358207</v>
      </c>
      <c r="D178" s="18">
        <f t="shared" si="35"/>
        <v>-0.2421888193569475</v>
      </c>
      <c r="E178" s="18">
        <f t="shared" si="36"/>
        <v>-0.1523721471835085</v>
      </c>
      <c r="F178" s="18">
        <f t="shared" si="27"/>
        <v>135.01729309200255</v>
      </c>
      <c r="G178" s="18">
        <f t="shared" si="28"/>
        <v>91.917972523497497</v>
      </c>
      <c r="H178" s="23">
        <f t="shared" si="29"/>
        <v>-7.2931156613441068</v>
      </c>
      <c r="I178" s="23">
        <f t="shared" si="30"/>
        <v>-4.5685210273302594</v>
      </c>
      <c r="J178" s="23">
        <f t="shared" si="34"/>
        <v>141.55460652483836</v>
      </c>
      <c r="K178" s="23">
        <f t="shared" si="37"/>
        <v>98.455285956333313</v>
      </c>
      <c r="L178" s="24">
        <f t="shared" si="31"/>
        <v>-1711.0174322157079</v>
      </c>
      <c r="M178" s="24">
        <f t="shared" si="32"/>
        <v>-1074.30733831107</v>
      </c>
      <c r="N178" s="35">
        <f t="shared" si="33"/>
        <v>-8.9816672173438999E-2</v>
      </c>
    </row>
    <row r="179" spans="2:14" x14ac:dyDescent="0.2">
      <c r="B179" s="14">
        <v>3.2200000000000024</v>
      </c>
      <c r="C179" s="14">
        <f>0.2*Sheet1!A162</f>
        <v>7.1940298507462686</v>
      </c>
      <c r="D179" s="18">
        <f t="shared" si="35"/>
        <v>-0.35489841963930552</v>
      </c>
      <c r="E179" s="18">
        <f t="shared" si="36"/>
        <v>-0.22177907840319894</v>
      </c>
      <c r="F179" s="18">
        <f t="shared" si="27"/>
        <v>196.5098363532386</v>
      </c>
      <c r="G179" s="18">
        <f t="shared" si="28"/>
        <v>127.7169207456501</v>
      </c>
      <c r="H179" s="23">
        <f t="shared" si="29"/>
        <v>-3.977844366891695</v>
      </c>
      <c r="I179" s="23">
        <f t="shared" si="30"/>
        <v>-2.3721720946387848</v>
      </c>
      <c r="J179" s="23">
        <f t="shared" si="34"/>
        <v>203.70386620398486</v>
      </c>
      <c r="K179" s="23">
        <f t="shared" si="37"/>
        <v>134.91095059639636</v>
      </c>
      <c r="L179" s="24">
        <f t="shared" si="31"/>
        <v>-1202.9044590320905</v>
      </c>
      <c r="M179" s="24">
        <f t="shared" si="32"/>
        <v>-739.76912371942865</v>
      </c>
      <c r="N179" s="35">
        <f t="shared" si="33"/>
        <v>-0.13311934123610658</v>
      </c>
    </row>
    <row r="180" spans="2:14" x14ac:dyDescent="0.2">
      <c r="B180" s="14">
        <v>3.2400000000000024</v>
      </c>
      <c r="C180" s="14">
        <f>0.2*Sheet1!A163</f>
        <v>20.388059701492537</v>
      </c>
      <c r="D180" s="18">
        <f t="shared" si="35"/>
        <v>-0.39433023745378626</v>
      </c>
      <c r="E180" s="18">
        <f t="shared" si="36"/>
        <v>-0.24437457097808277</v>
      </c>
      <c r="F180" s="18">
        <f t="shared" si="27"/>
        <v>204.74085888029299</v>
      </c>
      <c r="G180" s="18">
        <f t="shared" si="28"/>
        <v>120.76257243326859</v>
      </c>
      <c r="H180" s="23">
        <f t="shared" si="29"/>
        <v>3.4662585443620664E-2</v>
      </c>
      <c r="I180" s="23">
        <f t="shared" si="30"/>
        <v>0.11262283715040233</v>
      </c>
      <c r="J180" s="23">
        <f t="shared" si="34"/>
        <v>225.12891858178551</v>
      </c>
      <c r="K180" s="23">
        <f t="shared" si="37"/>
        <v>141.15063213476111</v>
      </c>
      <c r="L180" s="24">
        <f t="shared" si="31"/>
        <v>-423.79293922226231</v>
      </c>
      <c r="M180" s="24">
        <f t="shared" si="32"/>
        <v>-236.03729697872132</v>
      </c>
      <c r="N180" s="35">
        <f t="shared" si="33"/>
        <v>-0.14995566647570349</v>
      </c>
    </row>
    <row r="181" spans="2:14" x14ac:dyDescent="0.2">
      <c r="B181" s="14">
        <v>3.2600000000000025</v>
      </c>
      <c r="C181" s="14">
        <f>0.2*Sheet1!A164</f>
        <v>20.567164179104481</v>
      </c>
      <c r="D181" s="18">
        <f t="shared" si="35"/>
        <v>-0.35526425126538758</v>
      </c>
      <c r="E181" s="18">
        <f t="shared" si="36"/>
        <v>-0.21969422360751395</v>
      </c>
      <c r="F181" s="18">
        <f t="shared" si="27"/>
        <v>178.98648591496976</v>
      </c>
      <c r="G181" s="18">
        <f t="shared" si="28"/>
        <v>103.51633384233907</v>
      </c>
      <c r="H181" s="23">
        <f t="shared" si="29"/>
        <v>3.8719360333962474</v>
      </c>
      <c r="I181" s="23">
        <f t="shared" si="30"/>
        <v>2.3554118999064793</v>
      </c>
      <c r="J181" s="23">
        <f t="shared" si="34"/>
        <v>199.55365009407424</v>
      </c>
      <c r="K181" s="23">
        <f t="shared" si="37"/>
        <v>124.08349802144355</v>
      </c>
      <c r="L181" s="24">
        <f t="shared" si="31"/>
        <v>415.84429263523361</v>
      </c>
      <c r="M181" s="24">
        <f t="shared" si="32"/>
        <v>264.82605705661888</v>
      </c>
      <c r="N181" s="35">
        <f t="shared" si="33"/>
        <v>-0.13557002765787363</v>
      </c>
    </row>
    <row r="182" spans="2:14" x14ac:dyDescent="0.2">
      <c r="B182" s="14">
        <v>3.2800000000000025</v>
      </c>
      <c r="C182" s="14">
        <f>0.2*Sheet1!A165</f>
        <v>39.343283582089562</v>
      </c>
      <c r="D182" s="18">
        <f t="shared" si="35"/>
        <v>-0.25050363085532473</v>
      </c>
      <c r="E182" s="18">
        <f t="shared" si="36"/>
        <v>-0.15696371655211239</v>
      </c>
      <c r="F182" s="18">
        <f t="shared" si="27"/>
        <v>94.23251150640931</v>
      </c>
      <c r="G182" s="18">
        <f t="shared" si="28"/>
        <v>52.706356730380662</v>
      </c>
      <c r="H182" s="23">
        <f t="shared" si="29"/>
        <v>6.6041260076100361</v>
      </c>
      <c r="I182" s="23">
        <f t="shared" si="30"/>
        <v>3.9176388056336773</v>
      </c>
      <c r="J182" s="23">
        <f t="shared" si="34"/>
        <v>133.57579508849886</v>
      </c>
      <c r="K182" s="23">
        <f t="shared" si="37"/>
        <v>92.049640312470217</v>
      </c>
      <c r="L182" s="24">
        <f t="shared" si="31"/>
        <v>1121.186841891672</v>
      </c>
      <c r="M182" s="24">
        <f t="shared" si="32"/>
        <v>663.54452006902</v>
      </c>
      <c r="N182" s="35">
        <f t="shared" si="33"/>
        <v>-9.3539914303212346E-2</v>
      </c>
    </row>
    <row r="183" spans="2:14" x14ac:dyDescent="0.2">
      <c r="B183" s="14">
        <v>3.3000000000000025</v>
      </c>
      <c r="C183" s="14">
        <f>0.2*Sheet1!A166</f>
        <v>40.388059701492544</v>
      </c>
      <c r="D183" s="18">
        <f t="shared" si="35"/>
        <v>-0.10839222868010454</v>
      </c>
      <c r="E183" s="18">
        <f t="shared" si="36"/>
        <v>-7.2315960417124237E-2</v>
      </c>
      <c r="F183" s="18">
        <f t="shared" si="27"/>
        <v>6.0563087237856053</v>
      </c>
      <c r="G183" s="18">
        <f t="shared" si="28"/>
        <v>10.243443492765437</v>
      </c>
      <c r="H183" s="23">
        <f t="shared" si="29"/>
        <v>7.6070142099119842</v>
      </c>
      <c r="I183" s="23">
        <f t="shared" si="30"/>
        <v>4.5471368078651384</v>
      </c>
      <c r="J183" s="23">
        <f t="shared" si="34"/>
        <v>46.444368425278149</v>
      </c>
      <c r="K183" s="23">
        <f t="shared" si="37"/>
        <v>50.631503194257981</v>
      </c>
      <c r="L183" s="24">
        <f t="shared" si="31"/>
        <v>1521.7136011480575</v>
      </c>
      <c r="M183" s="24">
        <f t="shared" si="32"/>
        <v>894.06782458985106</v>
      </c>
      <c r="N183" s="35">
        <f t="shared" si="33"/>
        <v>-3.6076268262980299E-2</v>
      </c>
    </row>
    <row r="184" spans="2:14" x14ac:dyDescent="0.2">
      <c r="B184" s="14">
        <v>3.3200000000000025</v>
      </c>
      <c r="C184" s="14">
        <f>0.2*Sheet1!A167</f>
        <v>60.895522388059703</v>
      </c>
      <c r="D184" s="18">
        <f t="shared" si="35"/>
        <v>3.4551392075611559E-2</v>
      </c>
      <c r="E184" s="18">
        <f t="shared" si="36"/>
        <v>1.4128060826098188E-2</v>
      </c>
      <c r="F184" s="18">
        <f t="shared" si="27"/>
        <v>-98.02294314902133</v>
      </c>
      <c r="G184" s="18">
        <f t="shared" si="28"/>
        <v>-55.23059263356879</v>
      </c>
      <c r="H184" s="23">
        <f t="shared" si="29"/>
        <v>6.6873478656596248</v>
      </c>
      <c r="I184" s="23">
        <f t="shared" si="30"/>
        <v>4.0972653164571042</v>
      </c>
      <c r="J184" s="23">
        <f t="shared" si="34"/>
        <v>-37.127420760961627</v>
      </c>
      <c r="K184" s="23">
        <f t="shared" si="37"/>
        <v>5.6649297544909132</v>
      </c>
      <c r="L184" s="24">
        <f t="shared" si="31"/>
        <v>1528.3480646817802</v>
      </c>
      <c r="M184" s="24">
        <f t="shared" si="32"/>
        <v>916.86285594590515</v>
      </c>
      <c r="N184" s="35">
        <f t="shared" si="33"/>
        <v>2.0423331249513371E-2</v>
      </c>
    </row>
    <row r="185" spans="2:14" x14ac:dyDescent="0.2">
      <c r="B185" s="14">
        <v>3.3400000000000025</v>
      </c>
      <c r="C185" s="14">
        <f>0.2*Sheet1!A168</f>
        <v>-27.791044776119403</v>
      </c>
      <c r="D185" s="18">
        <f t="shared" si="35"/>
        <v>0.15148528023944838</v>
      </c>
      <c r="E185" s="18">
        <f t="shared" si="36"/>
        <v>8.8931540965914255E-2</v>
      </c>
      <c r="F185" s="18">
        <f t="shared" si="27"/>
        <v>-70.107748344535594</v>
      </c>
      <c r="G185" s="18">
        <f t="shared" si="28"/>
        <v>-16.187669259691347</v>
      </c>
      <c r="H185" s="23">
        <f t="shared" si="29"/>
        <v>5.0060409507240564</v>
      </c>
      <c r="I185" s="23">
        <f t="shared" si="30"/>
        <v>3.3830826975245021</v>
      </c>
      <c r="J185" s="23">
        <f t="shared" si="34"/>
        <v>-97.898793120655</v>
      </c>
      <c r="K185" s="23">
        <f t="shared" si="37"/>
        <v>-43.978714035810754</v>
      </c>
      <c r="L185" s="24">
        <f t="shared" si="31"/>
        <v>1243.0951017714397</v>
      </c>
      <c r="M185" s="24">
        <f t="shared" si="32"/>
        <v>805.23439694972376</v>
      </c>
      <c r="N185" s="35">
        <f t="shared" si="33"/>
        <v>6.2553739273534123E-2</v>
      </c>
    </row>
    <row r="186" spans="2:14" x14ac:dyDescent="0.2">
      <c r="B186" s="14">
        <v>3.3600000000000025</v>
      </c>
      <c r="C186" s="14">
        <f>0.2*Sheet1!A169</f>
        <v>-39.044776119402997</v>
      </c>
      <c r="D186" s="18">
        <f t="shared" si="35"/>
        <v>0.23535812969925987</v>
      </c>
      <c r="E186" s="18">
        <f t="shared" si="36"/>
        <v>0.14901097213887943</v>
      </c>
      <c r="F186" s="18">
        <f t="shared" si="27"/>
        <v>-92.371947202160754</v>
      </c>
      <c r="G186" s="18">
        <f t="shared" si="28"/>
        <v>-59.634558515557387</v>
      </c>
      <c r="H186" s="23">
        <f t="shared" si="29"/>
        <v>3.3812439952570923</v>
      </c>
      <c r="I186" s="23">
        <f t="shared" si="30"/>
        <v>2.6248604197720162</v>
      </c>
      <c r="J186" s="23">
        <f t="shared" si="34"/>
        <v>-131.41672332156375</v>
      </c>
      <c r="K186" s="23">
        <f t="shared" si="37"/>
        <v>-98.679334634960384</v>
      </c>
      <c r="L186" s="24">
        <f t="shared" si="31"/>
        <v>880.38279321972618</v>
      </c>
      <c r="M186" s="24">
        <f t="shared" si="32"/>
        <v>664.31895532327997</v>
      </c>
      <c r="N186" s="35">
        <f t="shared" si="33"/>
        <v>8.6347157560380444E-2</v>
      </c>
    </row>
    <row r="187" spans="2:14" x14ac:dyDescent="0.2">
      <c r="B187" s="14">
        <v>3.3800000000000026</v>
      </c>
      <c r="C187" s="14">
        <f>0.2*Sheet1!A170</f>
        <v>-20.656716417910449</v>
      </c>
      <c r="D187" s="18">
        <f t="shared" si="35"/>
        <v>0.28120683682262315</v>
      </c>
      <c r="E187" s="18">
        <f t="shared" si="36"/>
        <v>0.18433696342052919</v>
      </c>
      <c r="F187" s="18">
        <f t="shared" si="27"/>
        <v>-125.38978061562494</v>
      </c>
      <c r="G187" s="18">
        <f t="shared" si="28"/>
        <v>-112.07761262234828</v>
      </c>
      <c r="H187" s="23">
        <f t="shared" si="29"/>
        <v>1.2036267170792359</v>
      </c>
      <c r="I187" s="23">
        <f t="shared" si="30"/>
        <v>0.90773870839295956</v>
      </c>
      <c r="J187" s="23">
        <f t="shared" si="34"/>
        <v>-146.04649703353539</v>
      </c>
      <c r="K187" s="23">
        <f t="shared" si="37"/>
        <v>-132.73432904025873</v>
      </c>
      <c r="L187" s="24">
        <f t="shared" si="31"/>
        <v>476.90881890758538</v>
      </c>
      <c r="M187" s="24">
        <f t="shared" si="32"/>
        <v>396.68213275621684</v>
      </c>
      <c r="N187" s="35">
        <f t="shared" si="33"/>
        <v>9.6869873402093964E-2</v>
      </c>
    </row>
    <row r="188" spans="2:14" x14ac:dyDescent="0.2">
      <c r="B188" s="14">
        <v>3.4000000000000026</v>
      </c>
      <c r="C188" s="14">
        <f>0.2*Sheet1!A171</f>
        <v>-16.298507462686569</v>
      </c>
      <c r="D188" s="18">
        <f t="shared" si="35"/>
        <v>0.27959092918340833</v>
      </c>
      <c r="E188" s="18">
        <f t="shared" si="36"/>
        <v>0.18087602892132648</v>
      </c>
      <c r="F188" s="18">
        <f t="shared" si="27"/>
        <v>-131.49463919237041</v>
      </c>
      <c r="G188" s="18">
        <f t="shared" si="28"/>
        <v>-104.07947404827064</v>
      </c>
      <c r="H188" s="23">
        <f t="shared" si="29"/>
        <v>-1.3652174810007178</v>
      </c>
      <c r="I188" s="23">
        <f t="shared" si="30"/>
        <v>-1.2538321583132301</v>
      </c>
      <c r="J188" s="23">
        <f t="shared" si="34"/>
        <v>-147.79314665505697</v>
      </c>
      <c r="K188" s="23">
        <f t="shared" si="37"/>
        <v>-120.37798151095721</v>
      </c>
      <c r="L188" s="24">
        <f t="shared" si="31"/>
        <v>-12.92905290984281</v>
      </c>
      <c r="M188" s="24">
        <f t="shared" si="32"/>
        <v>-43.898304496119721</v>
      </c>
      <c r="N188" s="35">
        <f t="shared" si="33"/>
        <v>9.8714900262081851E-2</v>
      </c>
    </row>
    <row r="189" spans="2:14" x14ac:dyDescent="0.2">
      <c r="B189" s="14">
        <v>3.4200000000000026</v>
      </c>
      <c r="C189" s="14">
        <f>0.2*Sheet1!A172</f>
        <v>2.149253731343284</v>
      </c>
      <c r="D189" s="18">
        <f t="shared" si="35"/>
        <v>0.22598985492759521</v>
      </c>
      <c r="E189" s="18">
        <f t="shared" si="36"/>
        <v>0.1381440835047871</v>
      </c>
      <c r="F189" s="18">
        <f t="shared" si="27"/>
        <v>-131.47260716561715</v>
      </c>
      <c r="G189" s="18">
        <f t="shared" si="28"/>
        <v>-72.473548454477168</v>
      </c>
      <c r="H189" s="23">
        <f t="shared" si="29"/>
        <v>-3.9948899445805939</v>
      </c>
      <c r="I189" s="23">
        <f t="shared" si="30"/>
        <v>-3.0193623833407077</v>
      </c>
      <c r="J189" s="23">
        <f t="shared" si="34"/>
        <v>-129.32335343427386</v>
      </c>
      <c r="K189" s="23">
        <f t="shared" si="37"/>
        <v>-70.324294723133889</v>
      </c>
      <c r="L189" s="24">
        <f t="shared" si="31"/>
        <v>-555.03894325505098</v>
      </c>
      <c r="M189" s="24">
        <f t="shared" si="32"/>
        <v>-483.10056390903964</v>
      </c>
      <c r="N189" s="35">
        <f t="shared" si="33"/>
        <v>8.7845771422808111E-2</v>
      </c>
    </row>
    <row r="190" spans="2:14" x14ac:dyDescent="0.2">
      <c r="B190" s="14">
        <v>3.4400000000000026</v>
      </c>
      <c r="C190" s="14">
        <f>0.2*Sheet1!A173</f>
        <v>20.149253731343286</v>
      </c>
      <c r="D190" s="18">
        <f t="shared" si="35"/>
        <v>0.12310825112635516</v>
      </c>
      <c r="E190" s="18">
        <f t="shared" si="36"/>
        <v>6.7249056636115218E-2</v>
      </c>
      <c r="F190" s="18">
        <f t="shared" si="27"/>
        <v>-98.365441930664474</v>
      </c>
      <c r="G190" s="18">
        <f t="shared" si="28"/>
        <v>-32.604243564100102</v>
      </c>
      <c r="H190" s="23">
        <f t="shared" si="29"/>
        <v>-6.2932704355434108</v>
      </c>
      <c r="I190" s="23">
        <f t="shared" si="30"/>
        <v>-4.0701403035264807</v>
      </c>
      <c r="J190" s="23">
        <f t="shared" si="34"/>
        <v>-78.216188199321181</v>
      </c>
      <c r="K190" s="23">
        <f t="shared" si="37"/>
        <v>-12.454989832756816</v>
      </c>
      <c r="L190" s="24">
        <f t="shared" si="31"/>
        <v>-1084.813810647235</v>
      </c>
      <c r="M190" s="24">
        <f t="shared" si="32"/>
        <v>-777.0659203767683</v>
      </c>
      <c r="N190" s="35">
        <f t="shared" si="33"/>
        <v>5.5859194490239947E-2</v>
      </c>
    </row>
    <row r="191" spans="2:14" x14ac:dyDescent="0.2">
      <c r="B191" s="14">
        <v>3.4600000000000026</v>
      </c>
      <c r="C191" s="14">
        <f>0.2*Sheet1!A174</f>
        <v>-31.850746268656721</v>
      </c>
      <c r="D191" s="18">
        <f t="shared" si="35"/>
        <v>-9.054186185640703E-3</v>
      </c>
      <c r="E191" s="18">
        <f t="shared" si="36"/>
        <v>-1.184450781190137E-2</v>
      </c>
      <c r="F191" s="18">
        <f t="shared" si="27"/>
        <v>35.395155919388117</v>
      </c>
      <c r="G191" s="18">
        <f t="shared" si="28"/>
        <v>55.696659789230353</v>
      </c>
      <c r="H191" s="23">
        <f t="shared" si="29"/>
        <v>-6.922973295656174</v>
      </c>
      <c r="I191" s="23">
        <f t="shared" si="30"/>
        <v>-3.8392161412751769</v>
      </c>
      <c r="J191" s="23">
        <f t="shared" si="34"/>
        <v>3.5444096507313958</v>
      </c>
      <c r="K191" s="23">
        <f t="shared" si="37"/>
        <v>23.845913520573632</v>
      </c>
      <c r="L191" s="24">
        <f t="shared" si="31"/>
        <v>-1414.5301780420939</v>
      </c>
      <c r="M191" s="24">
        <f t="shared" si="32"/>
        <v>-836.49615460561131</v>
      </c>
      <c r="N191" s="35">
        <f t="shared" si="33"/>
        <v>2.7903216262606667E-3</v>
      </c>
    </row>
    <row r="192" spans="2:14" x14ac:dyDescent="0.2">
      <c r="B192" s="14">
        <v>3.4800000000000026</v>
      </c>
      <c r="C192" s="14">
        <f>0.2*Sheet1!A175</f>
        <v>-44.417910447761201</v>
      </c>
      <c r="D192" s="18">
        <f t="shared" si="35"/>
        <v>-0.13060215547523923</v>
      </c>
      <c r="E192" s="18">
        <f t="shared" si="36"/>
        <v>-7.5575996515086744E-2</v>
      </c>
      <c r="F192" s="18">
        <f t="shared" si="27"/>
        <v>133.71981031586142</v>
      </c>
      <c r="G192" s="18">
        <f t="shared" si="28"/>
        <v>74.831681433951303</v>
      </c>
      <c r="H192" s="23">
        <f t="shared" si="29"/>
        <v>-5.2318236333036765</v>
      </c>
      <c r="I192" s="23">
        <f t="shared" si="30"/>
        <v>-2.5339327290433609</v>
      </c>
      <c r="J192" s="23">
        <f t="shared" si="34"/>
        <v>89.301899868100222</v>
      </c>
      <c r="K192" s="23">
        <f t="shared" si="37"/>
        <v>30.413770986190102</v>
      </c>
      <c r="L192" s="24">
        <f t="shared" si="31"/>
        <v>-1316.6969672936041</v>
      </c>
      <c r="M192" s="24">
        <f t="shared" si="32"/>
        <v>-647.67008322413415</v>
      </c>
      <c r="N192" s="35">
        <f t="shared" si="33"/>
        <v>-5.5026158960152491E-2</v>
      </c>
    </row>
    <row r="193" spans="2:14" x14ac:dyDescent="0.2">
      <c r="B193" s="14">
        <v>3.5000000000000027</v>
      </c>
      <c r="C193" s="14">
        <f>0.2*Sheet1!A176</f>
        <v>-31.970149253731343</v>
      </c>
      <c r="D193" s="18">
        <f t="shared" si="35"/>
        <v>-0.20459880399566083</v>
      </c>
      <c r="E193" s="18">
        <f t="shared" si="36"/>
        <v>-0.11248290243311482</v>
      </c>
      <c r="F193" s="18">
        <f t="shared" si="27"/>
        <v>172.67843114065784</v>
      </c>
      <c r="G193" s="18">
        <f t="shared" si="28"/>
        <v>62.885805194440138</v>
      </c>
      <c r="H193" s="23">
        <f t="shared" si="29"/>
        <v>-2.1678412187384826</v>
      </c>
      <c r="I193" s="23">
        <f t="shared" si="30"/>
        <v>-1.1567578627594468</v>
      </c>
      <c r="J193" s="23">
        <f t="shared" si="34"/>
        <v>140.7082818869265</v>
      </c>
      <c r="K193" s="23">
        <f t="shared" si="37"/>
        <v>30.915655940708795</v>
      </c>
      <c r="L193" s="24">
        <f t="shared" si="31"/>
        <v>-804.89819007878964</v>
      </c>
      <c r="M193" s="24">
        <f t="shared" si="32"/>
        <v>-368.74897344237934</v>
      </c>
      <c r="N193" s="35">
        <f t="shared" si="33"/>
        <v>-9.211590156254601E-2</v>
      </c>
    </row>
    <row r="194" spans="2:14" x14ac:dyDescent="0.2">
      <c r="B194" s="14">
        <v>3.5200000000000027</v>
      </c>
      <c r="C194" s="14">
        <f>0.2*Sheet1!A177</f>
        <v>-34.686567164179102</v>
      </c>
      <c r="D194" s="18">
        <f t="shared" si="35"/>
        <v>-0.21362340275233116</v>
      </c>
      <c r="E194" s="18">
        <f t="shared" si="36"/>
        <v>-0.12132595010990524</v>
      </c>
      <c r="F194" s="18">
        <f t="shared" si="27"/>
        <v>170.64382504033529</v>
      </c>
      <c r="G194" s="18">
        <f t="shared" si="28"/>
        <v>80.035290589545014</v>
      </c>
      <c r="H194" s="23">
        <f t="shared" si="29"/>
        <v>1.2653813430714491</v>
      </c>
      <c r="I194" s="23">
        <f t="shared" si="30"/>
        <v>0.27245309508040449</v>
      </c>
      <c r="J194" s="23">
        <f t="shared" si="34"/>
        <v>135.95725787615618</v>
      </c>
      <c r="K194" s="23">
        <f t="shared" si="37"/>
        <v>45.348723425365911</v>
      </c>
      <c r="L194" s="24">
        <f t="shared" si="31"/>
        <v>-90.563822642152672</v>
      </c>
      <c r="M194" s="24">
        <f t="shared" si="32"/>
        <v>-103.59385352227474</v>
      </c>
      <c r="N194" s="35">
        <f t="shared" si="33"/>
        <v>-9.229745264242592E-2</v>
      </c>
    </row>
    <row r="195" spans="2:14" x14ac:dyDescent="0.2">
      <c r="B195" s="14">
        <v>3.5400000000000027</v>
      </c>
      <c r="C195" s="14">
        <f>0.2*Sheet1!A178</f>
        <v>-22.746268656716421</v>
      </c>
      <c r="D195" s="18">
        <f t="shared" si="35"/>
        <v>-0.16041061936100631</v>
      </c>
      <c r="E195" s="18">
        <f t="shared" si="36"/>
        <v>-9.9686104097039943E-2</v>
      </c>
      <c r="F195" s="18">
        <f t="shared" si="27"/>
        <v>108.40774025862333</v>
      </c>
      <c r="G195" s="18">
        <f t="shared" si="28"/>
        <v>81.872550523027058</v>
      </c>
      <c r="H195" s="23">
        <f t="shared" si="29"/>
        <v>4.055896996061036</v>
      </c>
      <c r="I195" s="23">
        <f t="shared" si="30"/>
        <v>1.8915315062061251</v>
      </c>
      <c r="J195" s="23">
        <f t="shared" si="34"/>
        <v>85.661471601906911</v>
      </c>
      <c r="K195" s="23">
        <f t="shared" si="37"/>
        <v>59.126281866310634</v>
      </c>
      <c r="L195" s="24">
        <f t="shared" si="31"/>
        <v>587.40146236245869</v>
      </c>
      <c r="M195" s="24">
        <f t="shared" si="32"/>
        <v>199.00894723941224</v>
      </c>
      <c r="N195" s="35">
        <f t="shared" si="33"/>
        <v>-6.0724515263966369E-2</v>
      </c>
    </row>
    <row r="196" spans="2:14" x14ac:dyDescent="0.2">
      <c r="B196" s="14">
        <v>3.5600000000000027</v>
      </c>
      <c r="C196" s="14">
        <f>0.2*Sheet1!A179</f>
        <v>-16.686567164179106</v>
      </c>
      <c r="D196" s="18">
        <f t="shared" si="35"/>
        <v>-6.477189845582132E-2</v>
      </c>
      <c r="E196" s="18">
        <f t="shared" si="36"/>
        <v>-4.7687133106477916E-2</v>
      </c>
      <c r="F196" s="18">
        <f t="shared" si="27"/>
        <v>36.800069581019557</v>
      </c>
      <c r="G196" s="18">
        <f t="shared" si="28"/>
        <v>59.810858141368101</v>
      </c>
      <c r="H196" s="23">
        <f t="shared" si="29"/>
        <v>5.5079750944574624</v>
      </c>
      <c r="I196" s="23">
        <f t="shared" si="30"/>
        <v>3.3083655928500777</v>
      </c>
      <c r="J196" s="23">
        <f t="shared" si="34"/>
        <v>20.113502416840451</v>
      </c>
      <c r="K196" s="23">
        <f t="shared" si="37"/>
        <v>43.124290977188991</v>
      </c>
      <c r="L196" s="24">
        <f t="shared" si="31"/>
        <v>1032.7857808249969</v>
      </c>
      <c r="M196" s="24">
        <f t="shared" si="32"/>
        <v>534.62390356133926</v>
      </c>
      <c r="N196" s="35">
        <f t="shared" si="33"/>
        <v>-1.7084765349343403E-2</v>
      </c>
    </row>
    <row r="197" spans="2:14" x14ac:dyDescent="0.2">
      <c r="B197" s="14">
        <v>3.5800000000000027</v>
      </c>
      <c r="C197" s="14">
        <f>0.2*Sheet1!A180</f>
        <v>-6.4179104477611943</v>
      </c>
      <c r="D197" s="18">
        <f t="shared" si="35"/>
        <v>4.6013232621391037E-2</v>
      </c>
      <c r="E197" s="18">
        <f t="shared" si="36"/>
        <v>2.4197070840314819E-2</v>
      </c>
      <c r="F197" s="18">
        <f t="shared" si="27"/>
        <v>-30.543777700388546</v>
      </c>
      <c r="G197" s="18">
        <f t="shared" si="28"/>
        <v>-2.6419372434562547</v>
      </c>
      <c r="H197" s="23">
        <f t="shared" si="29"/>
        <v>5.570538013263775</v>
      </c>
      <c r="I197" s="23">
        <f t="shared" si="30"/>
        <v>3.8800548018291945</v>
      </c>
      <c r="J197" s="23">
        <f t="shared" si="34"/>
        <v>-36.96168814814974</v>
      </c>
      <c r="K197" s="23">
        <f t="shared" si="37"/>
        <v>-9.059847691217449</v>
      </c>
      <c r="L197" s="24">
        <f t="shared" si="31"/>
        <v>1175.953792551458</v>
      </c>
      <c r="M197" s="24">
        <f t="shared" si="32"/>
        <v>776.58469945335696</v>
      </c>
      <c r="N197" s="35">
        <f t="shared" si="33"/>
        <v>2.1816161781076218E-2</v>
      </c>
    </row>
    <row r="198" spans="2:14" x14ac:dyDescent="0.2">
      <c r="B198" s="14">
        <v>3.6000000000000028</v>
      </c>
      <c r="C198" s="14">
        <f>0.2*Sheet1!A181</f>
        <v>-3.7611940298507465</v>
      </c>
      <c r="D198" s="18">
        <f t="shared" si="35"/>
        <v>0.14666302293742906</v>
      </c>
      <c r="E198" s="18">
        <f t="shared" si="36"/>
        <v>9.4949464355461075E-2</v>
      </c>
      <c r="F198" s="18">
        <f t="shared" si="27"/>
        <v>-77.065921791986398</v>
      </c>
      <c r="G198" s="18">
        <f t="shared" si="28"/>
        <v>-65.845087970920076</v>
      </c>
      <c r="H198" s="23">
        <f t="shared" si="29"/>
        <v>4.4944410183400265</v>
      </c>
      <c r="I198" s="23">
        <f t="shared" si="30"/>
        <v>3.1951845496854308</v>
      </c>
      <c r="J198" s="23">
        <f t="shared" si="34"/>
        <v>-80.82711582183714</v>
      </c>
      <c r="K198" s="23">
        <f t="shared" si="37"/>
        <v>-69.606282000770818</v>
      </c>
      <c r="L198" s="24">
        <f t="shared" si="31"/>
        <v>1058.8382217871331</v>
      </c>
      <c r="M198" s="24">
        <f t="shared" si="32"/>
        <v>779.04733766573247</v>
      </c>
      <c r="N198" s="35">
        <f t="shared" si="33"/>
        <v>5.171355858196798E-2</v>
      </c>
    </row>
    <row r="199" spans="2:14" x14ac:dyDescent="0.2">
      <c r="B199" s="14">
        <v>3.6200000000000028</v>
      </c>
      <c r="C199" s="14">
        <f>0.2*Sheet1!A182</f>
        <v>-20.119402985074629</v>
      </c>
      <c r="D199" s="18">
        <f t="shared" si="35"/>
        <v>0.21927599054086755</v>
      </c>
      <c r="E199" s="18">
        <f t="shared" si="36"/>
        <v>0.14385803683835685</v>
      </c>
      <c r="F199" s="18">
        <f t="shared" si="27"/>
        <v>-95.692605841633963</v>
      </c>
      <c r="G199" s="18">
        <f t="shared" si="28"/>
        <v>-84.106097137208394</v>
      </c>
      <c r="H199" s="23">
        <f t="shared" si="29"/>
        <v>2.7668557420038233</v>
      </c>
      <c r="I199" s="23">
        <f t="shared" si="30"/>
        <v>1.695672698604147</v>
      </c>
      <c r="J199" s="23">
        <f t="shared" si="34"/>
        <v>-115.81200882670859</v>
      </c>
      <c r="K199" s="23">
        <f t="shared" si="37"/>
        <v>-104.22550012228302</v>
      </c>
      <c r="L199" s="24">
        <f t="shared" si="31"/>
        <v>767.62812493702154</v>
      </c>
      <c r="M199" s="24">
        <f t="shared" si="32"/>
        <v>533.20978963152959</v>
      </c>
      <c r="N199" s="35">
        <f t="shared" si="33"/>
        <v>7.5417953702510698E-2</v>
      </c>
    </row>
    <row r="200" spans="2:14" x14ac:dyDescent="0.2">
      <c r="B200" s="14">
        <v>3.6400000000000028</v>
      </c>
      <c r="C200" s="14">
        <f>0.2*Sheet1!A183</f>
        <v>-9.6716417910447774</v>
      </c>
      <c r="D200" s="18">
        <f t="shared" si="35"/>
        <v>0.25208868229946646</v>
      </c>
      <c r="E200" s="18">
        <f t="shared" si="36"/>
        <v>0.16023045097013883</v>
      </c>
      <c r="F200" s="18">
        <f t="shared" si="27"/>
        <v>-129.55162497314166</v>
      </c>
      <c r="G200" s="18">
        <f t="shared" si="28"/>
        <v>-91.304301265801314</v>
      </c>
      <c r="H200" s="23">
        <f t="shared" si="29"/>
        <v>0.51441343385606775</v>
      </c>
      <c r="I200" s="23">
        <f t="shared" si="30"/>
        <v>-5.843128542594922E-2</v>
      </c>
      <c r="J200" s="23">
        <f t="shared" si="34"/>
        <v>-139.22326676418643</v>
      </c>
      <c r="K200" s="23">
        <f t="shared" si="37"/>
        <v>-100.97594305684609</v>
      </c>
      <c r="L200" s="24">
        <f t="shared" si="31"/>
        <v>356.90833206934661</v>
      </c>
      <c r="M200" s="24">
        <f t="shared" si="32"/>
        <v>163.6053350894077</v>
      </c>
      <c r="N200" s="35">
        <f t="shared" si="33"/>
        <v>9.1858231329327633E-2</v>
      </c>
    </row>
    <row r="201" spans="2:14" x14ac:dyDescent="0.2">
      <c r="B201" s="14">
        <v>3.6600000000000028</v>
      </c>
      <c r="C201" s="14">
        <f>0.2*Sheet1!A184</f>
        <v>-10.059701492537314</v>
      </c>
      <c r="D201" s="18">
        <f t="shared" si="35"/>
        <v>0.23659758643807716</v>
      </c>
      <c r="E201" s="18">
        <f t="shared" si="36"/>
        <v>0.14362532417662272</v>
      </c>
      <c r="F201" s="18">
        <f t="shared" si="27"/>
        <v>-128.24202041196497</v>
      </c>
      <c r="G201" s="18">
        <f t="shared" si="28"/>
        <v>-63.060709584169985</v>
      </c>
      <c r="H201" s="23">
        <f t="shared" si="29"/>
        <v>-2.0635230199949981</v>
      </c>
      <c r="I201" s="23">
        <f t="shared" si="30"/>
        <v>-1.602081393925662</v>
      </c>
      <c r="J201" s="23">
        <f t="shared" si="34"/>
        <v>-138.3017219045023</v>
      </c>
      <c r="K201" s="23">
        <f t="shared" si="37"/>
        <v>-73.120411076707299</v>
      </c>
      <c r="L201" s="24">
        <f t="shared" si="31"/>
        <v>-152.96066393319239</v>
      </c>
      <c r="M201" s="24">
        <f t="shared" si="32"/>
        <v>-197.07157272404422</v>
      </c>
      <c r="N201" s="35">
        <f t="shared" si="33"/>
        <v>9.2972262261454441E-2</v>
      </c>
    </row>
    <row r="202" spans="2:14" x14ac:dyDescent="0.2">
      <c r="B202" s="14">
        <v>3.6800000000000028</v>
      </c>
      <c r="C202" s="14">
        <f>0.2*Sheet1!A185</f>
        <v>-3.2537313432835826</v>
      </c>
      <c r="D202" s="18">
        <f t="shared" si="35"/>
        <v>0.17256996350192452</v>
      </c>
      <c r="E202" s="18">
        <f t="shared" si="36"/>
        <v>0.10132186552515023</v>
      </c>
      <c r="F202" s="18">
        <f t="shared" si="27"/>
        <v>-99.329604950561759</v>
      </c>
      <c r="G202" s="18">
        <f t="shared" si="28"/>
        <v>-39.55759814542256</v>
      </c>
      <c r="H202" s="23">
        <f t="shared" si="29"/>
        <v>-4.3392392736202661</v>
      </c>
      <c r="I202" s="23">
        <f t="shared" si="30"/>
        <v>-2.6282644712215868</v>
      </c>
      <c r="J202" s="23">
        <f t="shared" si="34"/>
        <v>-102.58333629384533</v>
      </c>
      <c r="K202" s="23">
        <f t="shared" si="37"/>
        <v>-42.811329488706143</v>
      </c>
      <c r="L202" s="24">
        <f t="shared" si="31"/>
        <v>-678.30795794754727</v>
      </c>
      <c r="M202" s="24">
        <f t="shared" si="32"/>
        <v>-459.06203169481927</v>
      </c>
      <c r="N202" s="35">
        <f t="shared" si="33"/>
        <v>7.1248097976774297E-2</v>
      </c>
    </row>
    <row r="203" spans="2:14" x14ac:dyDescent="0.2">
      <c r="B203" s="14">
        <v>3.7000000000000028</v>
      </c>
      <c r="C203" s="14">
        <f>0.2*Sheet1!A186</f>
        <v>0.5074626865671642</v>
      </c>
      <c r="D203" s="18">
        <f t="shared" si="35"/>
        <v>7.2050901117587107E-2</v>
      </c>
      <c r="E203" s="18">
        <f t="shared" si="36"/>
        <v>4.2875539369640003E-2</v>
      </c>
      <c r="F203" s="18">
        <f t="shared" si="27"/>
        <v>-38.01316416875909</v>
      </c>
      <c r="G203" s="18">
        <f t="shared" si="28"/>
        <v>-19.252769165362338</v>
      </c>
      <c r="H203" s="23">
        <f t="shared" si="29"/>
        <v>-5.712666964813474</v>
      </c>
      <c r="I203" s="23">
        <f t="shared" si="30"/>
        <v>-3.2163681443294347</v>
      </c>
      <c r="J203" s="23">
        <f t="shared" si="34"/>
        <v>-37.505701482191924</v>
      </c>
      <c r="K203" s="23">
        <f t="shared" si="37"/>
        <v>-18.745306478795175</v>
      </c>
      <c r="L203" s="24">
        <f t="shared" si="31"/>
        <v>-1078.8458799976647</v>
      </c>
      <c r="M203" s="24">
        <f t="shared" si="32"/>
        <v>-613.12792823273162</v>
      </c>
      <c r="N203" s="35">
        <f t="shared" si="33"/>
        <v>2.9175361747947104E-2</v>
      </c>
    </row>
    <row r="204" spans="2:14" x14ac:dyDescent="0.2">
      <c r="B204" s="14">
        <v>3.7200000000000029</v>
      </c>
      <c r="C204" s="14">
        <f>0.2*Sheet1!A187</f>
        <v>8.9253731343283587</v>
      </c>
      <c r="D204" s="18">
        <f t="shared" si="35"/>
        <v>-4.3316545515466306E-2</v>
      </c>
      <c r="E204" s="18">
        <f t="shared" si="36"/>
        <v>-2.3471757739880791E-2</v>
      </c>
      <c r="F204" s="18">
        <f t="shared" si="27"/>
        <v>26.872090800919523</v>
      </c>
      <c r="G204" s="18">
        <f t="shared" si="28"/>
        <v>-0.94657306395856722</v>
      </c>
      <c r="H204" s="23">
        <f t="shared" si="29"/>
        <v>-5.8240776984918661</v>
      </c>
      <c r="I204" s="23">
        <f t="shared" si="30"/>
        <v>-3.4183615666226448</v>
      </c>
      <c r="J204" s="23">
        <f t="shared" si="34"/>
        <v>35.797463935247883</v>
      </c>
      <c r="K204" s="23">
        <f t="shared" si="37"/>
        <v>7.9788000703697914</v>
      </c>
      <c r="L204" s="24">
        <f t="shared" si="31"/>
        <v>-1239.4923140274361</v>
      </c>
      <c r="M204" s="24">
        <f t="shared" si="32"/>
        <v>-693.80699755186401</v>
      </c>
      <c r="N204" s="35">
        <f t="shared" si="33"/>
        <v>-1.9844787775585515E-2</v>
      </c>
    </row>
    <row r="205" spans="2:14" x14ac:dyDescent="0.2">
      <c r="B205" s="14">
        <v>3.7400000000000029</v>
      </c>
      <c r="C205" s="14">
        <f>0.2*Sheet1!A188</f>
        <v>14.567164179104479</v>
      </c>
      <c r="D205" s="18">
        <f t="shared" si="35"/>
        <v>-0.14910392841701892</v>
      </c>
      <c r="E205" s="18">
        <f t="shared" si="36"/>
        <v>-8.8760304548775856E-2</v>
      </c>
      <c r="F205" s="18">
        <f t="shared" si="27"/>
        <v>80.069619881927565</v>
      </c>
      <c r="G205" s="18">
        <f t="shared" si="28"/>
        <v>31.733418299536879</v>
      </c>
      <c r="H205" s="23">
        <f t="shared" si="29"/>
        <v>-4.7546605916633951</v>
      </c>
      <c r="I205" s="23">
        <f t="shared" si="30"/>
        <v>-3.1104931142668626</v>
      </c>
      <c r="J205" s="23">
        <f t="shared" si="34"/>
        <v>94.636784061032046</v>
      </c>
      <c r="K205" s="23">
        <f t="shared" si="37"/>
        <v>46.30058247864136</v>
      </c>
      <c r="L205" s="24">
        <f t="shared" si="31"/>
        <v>-1128.7737136850542</v>
      </c>
      <c r="M205" s="24">
        <f t="shared" si="32"/>
        <v>-696.28394074507855</v>
      </c>
      <c r="N205" s="35">
        <f t="shared" si="33"/>
        <v>-6.034362386824306E-2</v>
      </c>
    </row>
    <row r="206" spans="2:14" x14ac:dyDescent="0.2">
      <c r="B206" s="14">
        <v>3.7600000000000029</v>
      </c>
      <c r="C206" s="14">
        <f>0.2*Sheet1!A189</f>
        <v>18.149253731343286</v>
      </c>
      <c r="D206" s="18">
        <f t="shared" si="35"/>
        <v>-0.22516229166624546</v>
      </c>
      <c r="E206" s="18">
        <f t="shared" si="36"/>
        <v>-0.14080834131955158</v>
      </c>
      <c r="F206" s="18">
        <f t="shared" si="27"/>
        <v>110.27886595848599</v>
      </c>
      <c r="G206" s="18">
        <f t="shared" si="28"/>
        <v>69.884836846078315</v>
      </c>
      <c r="H206" s="23">
        <f t="shared" si="29"/>
        <v>-2.8511757332592591</v>
      </c>
      <c r="I206" s="23">
        <f t="shared" si="30"/>
        <v>-2.0943105628107102</v>
      </c>
      <c r="J206" s="23">
        <f t="shared" si="34"/>
        <v>128.42811968982929</v>
      </c>
      <c r="K206" s="23">
        <f t="shared" si="37"/>
        <v>88.034090577421608</v>
      </c>
      <c r="L206" s="24">
        <f t="shared" si="31"/>
        <v>-802.61766463840206</v>
      </c>
      <c r="M206" s="24">
        <f t="shared" si="32"/>
        <v>-569.56499872222423</v>
      </c>
      <c r="N206" s="35">
        <f t="shared" si="33"/>
        <v>-8.4353950346693879E-2</v>
      </c>
    </row>
    <row r="207" spans="2:14" x14ac:dyDescent="0.2">
      <c r="B207" s="14">
        <v>3.7800000000000029</v>
      </c>
      <c r="C207" s="14">
        <f>0.2*Sheet1!A190</f>
        <v>6.6268656716417915</v>
      </c>
      <c r="D207" s="18">
        <f t="shared" si="35"/>
        <v>-0.25792215252303186</v>
      </c>
      <c r="E207" s="18">
        <f t="shared" si="36"/>
        <v>-0.16537085515949507</v>
      </c>
      <c r="F207" s="18">
        <f t="shared" si="27"/>
        <v>132.35767212550184</v>
      </c>
      <c r="G207" s="18">
        <f t="shared" si="28"/>
        <v>103.3521373166289</v>
      </c>
      <c r="H207" s="23">
        <f t="shared" si="29"/>
        <v>-0.42481035241937981</v>
      </c>
      <c r="I207" s="23">
        <f t="shared" si="30"/>
        <v>-0.36194082118363813</v>
      </c>
      <c r="J207" s="23">
        <f t="shared" si="34"/>
        <v>138.98453779714362</v>
      </c>
      <c r="K207" s="23">
        <f t="shared" si="37"/>
        <v>109.97900298827069</v>
      </c>
      <c r="L207" s="24">
        <f t="shared" si="31"/>
        <v>-341.94941501475932</v>
      </c>
      <c r="M207" s="24">
        <f t="shared" si="32"/>
        <v>-274.27505904655641</v>
      </c>
      <c r="N207" s="35">
        <f t="shared" si="33"/>
        <v>-9.2551297363536789E-2</v>
      </c>
    </row>
    <row r="208" spans="2:14" x14ac:dyDescent="0.2">
      <c r="B208" s="14">
        <v>3.8000000000000029</v>
      </c>
      <c r="C208" s="14">
        <f>0.2*Sheet1!A191</f>
        <v>-0.95522388059701491</v>
      </c>
      <c r="D208" s="18">
        <f t="shared" si="35"/>
        <v>-0.24011313158369516</v>
      </c>
      <c r="E208" s="18">
        <f t="shared" si="36"/>
        <v>-0.15266273685394227</v>
      </c>
      <c r="F208" s="18">
        <f t="shared" si="27"/>
        <v>130.6946077517411</v>
      </c>
      <c r="G208" s="18">
        <f t="shared" si="28"/>
        <v>96.117209975626679</v>
      </c>
      <c r="H208" s="23">
        <f t="shared" si="29"/>
        <v>2.2057124463530497</v>
      </c>
      <c r="I208" s="23">
        <f t="shared" si="30"/>
        <v>1.6327526517389177</v>
      </c>
      <c r="J208" s="23">
        <f t="shared" si="34"/>
        <v>129.7393838711441</v>
      </c>
      <c r="K208" s="23">
        <f t="shared" si="37"/>
        <v>95.161986095029661</v>
      </c>
      <c r="L208" s="24">
        <f t="shared" si="31"/>
        <v>187.02017981568588</v>
      </c>
      <c r="M208" s="24">
        <f t="shared" si="32"/>
        <v>140.39886736010038</v>
      </c>
      <c r="N208" s="35">
        <f t="shared" si="33"/>
        <v>-8.7450394729752884E-2</v>
      </c>
    </row>
    <row r="209" spans="2:14" x14ac:dyDescent="0.2">
      <c r="B209" s="14">
        <v>3.8200000000000029</v>
      </c>
      <c r="C209" s="14">
        <f>0.2*Sheet1!A192</f>
        <v>-7.3134328358208966</v>
      </c>
      <c r="D209" s="18">
        <f t="shared" si="35"/>
        <v>-0.17237906757635643</v>
      </c>
      <c r="E209" s="18">
        <f t="shared" si="36"/>
        <v>-0.10459074129716833</v>
      </c>
      <c r="F209" s="18">
        <f t="shared" si="27"/>
        <v>105.50354305103627</v>
      </c>
      <c r="G209" s="18">
        <f t="shared" si="28"/>
        <v>58.052215244329147</v>
      </c>
      <c r="H209" s="23">
        <f t="shared" si="29"/>
        <v>4.5676939543808235</v>
      </c>
      <c r="I209" s="23">
        <f t="shared" si="30"/>
        <v>3.1744469039384762</v>
      </c>
      <c r="J209" s="23">
        <f t="shared" si="34"/>
        <v>98.190110215215384</v>
      </c>
      <c r="K209" s="23">
        <f t="shared" si="37"/>
        <v>50.73878240850825</v>
      </c>
      <c r="L209" s="24">
        <f t="shared" si="31"/>
        <v>711.76233017628249</v>
      </c>
      <c r="M209" s="24">
        <f t="shared" si="32"/>
        <v>530.45621343676771</v>
      </c>
      <c r="N209" s="35">
        <f t="shared" si="33"/>
        <v>-6.7788326279188099E-2</v>
      </c>
    </row>
    <row r="210" spans="2:14" x14ac:dyDescent="0.2">
      <c r="B210" s="14">
        <v>3.840000000000003</v>
      </c>
      <c r="C210" s="14">
        <f>0.2*Sheet1!A193</f>
        <v>2.2985074626865671</v>
      </c>
      <c r="D210" s="18">
        <f t="shared" si="35"/>
        <v>-6.6578621903516252E-2</v>
      </c>
      <c r="E210" s="18">
        <f t="shared" si="36"/>
        <v>-3.5298849556838388E-2</v>
      </c>
      <c r="F210" s="18">
        <f t="shared" si="27"/>
        <v>38.962122801200849</v>
      </c>
      <c r="G210" s="18">
        <f t="shared" si="28"/>
        <v>-2.2678628724975169E-2</v>
      </c>
      <c r="H210" s="23">
        <f t="shared" si="29"/>
        <v>6.0123506129031945</v>
      </c>
      <c r="I210" s="23">
        <f t="shared" si="30"/>
        <v>3.7547422700945186</v>
      </c>
      <c r="J210" s="23">
        <f t="shared" si="34"/>
        <v>41.260630263887414</v>
      </c>
      <c r="K210" s="23">
        <f t="shared" si="37"/>
        <v>2.275828833961592</v>
      </c>
      <c r="L210" s="24">
        <f t="shared" si="31"/>
        <v>1121.9186950868593</v>
      </c>
      <c r="M210" s="24">
        <f t="shared" si="32"/>
        <v>750.31155121476831</v>
      </c>
      <c r="N210" s="35">
        <f t="shared" si="33"/>
        <v>-3.1279772346677864E-2</v>
      </c>
    </row>
    <row r="211" spans="2:14" x14ac:dyDescent="0.2">
      <c r="B211" s="14">
        <v>3.860000000000003</v>
      </c>
      <c r="C211" s="14">
        <f>0.2*Sheet1!A194</f>
        <v>6.298507462686568</v>
      </c>
      <c r="D211" s="18">
        <f t="shared" si="35"/>
        <v>5.3655167481390473E-2</v>
      </c>
      <c r="E211" s="18">
        <f t="shared" si="36"/>
        <v>3.6168018029182E-2</v>
      </c>
      <c r="F211" s="18">
        <f t="shared" ref="F211:F274" si="38">F210+(D211-D210)/$E$10/$D$10^2-H210/$E$10/$D$10-F210/2/$E$10</f>
        <v>-39.094351532772635</v>
      </c>
      <c r="G211" s="18">
        <f t="shared" ref="G211:G274" si="39">G210+(E211-E210)/$E$10/$D$10^2-I210/$E$10/$D$10-G210/2/$E$10</f>
        <v>-36.25709952997488</v>
      </c>
      <c r="H211" s="23">
        <f t="shared" ref="H211:H274" si="40">H210+$F$10/$E$10/$D$10*(D211-D210)-$F$10/$E$10*H210+(1-$F$10/2/$E$10)*$D$10*F210</f>
        <v>6.0110283255874783</v>
      </c>
      <c r="I211" s="23">
        <f t="shared" ref="I211:I274" si="41">I210+$F$10/$E$10/$D$10*(E211-E210)-$F$10/$E$10*I210+(1-$F$10/2/$E$10)*$D$10*G210</f>
        <v>3.3919444885075212</v>
      </c>
      <c r="J211" s="23">
        <f t="shared" si="34"/>
        <v>-32.795844070086069</v>
      </c>
      <c r="K211" s="23">
        <f t="shared" si="37"/>
        <v>-29.958592067288311</v>
      </c>
      <c r="L211" s="24">
        <f t="shared" ref="L211:L274" si="42">$H$2*(H210/$E$10/$D$10+F210/2/$E$10-($C211-$C210))+$J$2*($F$10/$E$10*$H210+($F$10/2/$E$10-1)*$D$10*$F210)+$K$2*($F$10/$E$10*$I210+($F$10/2/$E$10-1)*$D$10*$G210)</f>
        <v>1287.7124246952953</v>
      </c>
      <c r="M211" s="24">
        <f t="shared" ref="M211:M274" si="43">$I$3*(I210/$E$10/$D$10+G210/2/$E$10-($C211-$C210))+$J$3*($F$10/$E$10*$H210+($F$10/2/$E$10-1)*$D$10*$F210)+$K$3*($F$10/$E$10*$I210+($F$10/2/$E$10-1)*$D$10*$G210)</f>
        <v>754.40867072401022</v>
      </c>
      <c r="N211" s="35">
        <f t="shared" ref="N211:N274" si="44">D211-E211</f>
        <v>1.7487149452208472E-2</v>
      </c>
    </row>
    <row r="212" spans="2:14" x14ac:dyDescent="0.2">
      <c r="B212" s="14">
        <v>3.880000000000003</v>
      </c>
      <c r="C212" s="14">
        <f>0.2*Sheet1!A195</f>
        <v>16.955223880597014</v>
      </c>
      <c r="D212" s="18">
        <f t="shared" si="35"/>
        <v>0.15815080350590144</v>
      </c>
      <c r="E212" s="18">
        <f t="shared" si="36"/>
        <v>9.4090416498944368E-2</v>
      </c>
      <c r="F212" s="18">
        <f t="shared" si="38"/>
        <v>-118.15495333961348</v>
      </c>
      <c r="G212" s="18">
        <f t="shared" si="39"/>
        <v>-62.907813473905662</v>
      </c>
      <c r="H212" s="23">
        <f t="shared" si="40"/>
        <v>4.4385352768636182</v>
      </c>
      <c r="I212" s="23">
        <f t="shared" si="41"/>
        <v>2.4002953584687159</v>
      </c>
      <c r="J212" s="23">
        <f t="shared" ref="J212:J275" si="45">$C212+F212</f>
        <v>-101.19972945901647</v>
      </c>
      <c r="K212" s="23">
        <f t="shared" si="37"/>
        <v>-45.952589593308645</v>
      </c>
      <c r="L212" s="24">
        <f t="shared" si="42"/>
        <v>1126.4904854175825</v>
      </c>
      <c r="M212" s="24">
        <f t="shared" si="43"/>
        <v>599.09256062729776</v>
      </c>
      <c r="N212" s="35">
        <f t="shared" si="44"/>
        <v>6.406038700695707E-2</v>
      </c>
    </row>
    <row r="213" spans="2:14" x14ac:dyDescent="0.2">
      <c r="B213" s="14">
        <v>3.900000000000003</v>
      </c>
      <c r="C213" s="14">
        <f>0.2*Sheet1!A196</f>
        <v>24.656716417910449</v>
      </c>
      <c r="D213" s="18">
        <f t="shared" si="35"/>
        <v>0.21881589418876107</v>
      </c>
      <c r="E213" s="18">
        <f t="shared" si="36"/>
        <v>0.12775830666848481</v>
      </c>
      <c r="F213" s="18">
        <f t="shared" si="38"/>
        <v>-162.90119520451378</v>
      </c>
      <c r="G213" s="18">
        <f t="shared" si="39"/>
        <v>-80.47235652443311</v>
      </c>
      <c r="H213" s="23">
        <f t="shared" si="40"/>
        <v>1.6279737914223453</v>
      </c>
      <c r="I213" s="23">
        <f t="shared" si="41"/>
        <v>0.96649365848532831</v>
      </c>
      <c r="J213" s="23">
        <f t="shared" si="45"/>
        <v>-138.24447878660334</v>
      </c>
      <c r="K213" s="23">
        <f t="shared" si="37"/>
        <v>-55.815640106522665</v>
      </c>
      <c r="L213" s="24">
        <f t="shared" si="42"/>
        <v>653.9139540533406</v>
      </c>
      <c r="M213" s="24">
        <f t="shared" si="43"/>
        <v>348.35704291927141</v>
      </c>
      <c r="N213" s="35">
        <f t="shared" si="44"/>
        <v>9.1057587520276262E-2</v>
      </c>
    </row>
    <row r="214" spans="2:14" x14ac:dyDescent="0.2">
      <c r="B214" s="14">
        <v>3.920000000000003</v>
      </c>
      <c r="C214" s="14">
        <f>0.2*Sheet1!A197</f>
        <v>36</v>
      </c>
      <c r="D214" s="18">
        <f t="shared" si="35"/>
        <v>0.21835492398517051</v>
      </c>
      <c r="E214" s="18">
        <f t="shared" si="36"/>
        <v>0.12936798914877948</v>
      </c>
      <c r="F214" s="18">
        <f t="shared" si="38"/>
        <v>-167.30326511586088</v>
      </c>
      <c r="G214" s="18">
        <f t="shared" si="39"/>
        <v>-96.729550369685853</v>
      </c>
      <c r="H214" s="23">
        <f t="shared" si="40"/>
        <v>-1.674070811781402</v>
      </c>
      <c r="I214" s="23">
        <f t="shared" si="41"/>
        <v>-0.80552541045586157</v>
      </c>
      <c r="J214" s="23">
        <f t="shared" si="45"/>
        <v>-131.30326511586088</v>
      </c>
      <c r="K214" s="23">
        <f t="shared" si="37"/>
        <v>-60.729550369685853</v>
      </c>
      <c r="L214" s="24">
        <f t="shared" si="42"/>
        <v>-8.2347206942745679</v>
      </c>
      <c r="M214" s="24">
        <f t="shared" si="43"/>
        <v>22.53985783452729</v>
      </c>
      <c r="N214" s="35">
        <f t="shared" si="44"/>
        <v>8.898693483639103E-2</v>
      </c>
    </row>
    <row r="215" spans="2:14" x14ac:dyDescent="0.2">
      <c r="B215" s="14">
        <v>3.9400000000000031</v>
      </c>
      <c r="C215" s="14">
        <f>0.2*Sheet1!A198</f>
        <v>44.119402985074636</v>
      </c>
      <c r="D215" s="18">
        <f t="shared" si="35"/>
        <v>0.15510410022028814</v>
      </c>
      <c r="E215" s="18">
        <f t="shared" si="36"/>
        <v>9.432709664979283E-2</v>
      </c>
      <c r="F215" s="18">
        <f t="shared" si="38"/>
        <v>-130.39081017668235</v>
      </c>
      <c r="G215" s="18">
        <f t="shared" si="39"/>
        <v>-92.574292529008289</v>
      </c>
      <c r="H215" s="23">
        <f t="shared" si="40"/>
        <v>-4.6510115647068337</v>
      </c>
      <c r="I215" s="23">
        <f t="shared" si="41"/>
        <v>-2.6985638394428033</v>
      </c>
      <c r="J215" s="23">
        <f t="shared" si="45"/>
        <v>-86.271407191607722</v>
      </c>
      <c r="K215" s="23">
        <f t="shared" si="37"/>
        <v>-48.454889543933653</v>
      </c>
      <c r="L215" s="24">
        <f t="shared" si="42"/>
        <v>-681.8943698505326</v>
      </c>
      <c r="M215" s="24">
        <f t="shared" si="43"/>
        <v>-362.36764801341451</v>
      </c>
      <c r="N215" s="35">
        <f t="shared" si="44"/>
        <v>6.0777003570495314E-2</v>
      </c>
    </row>
    <row r="216" spans="2:14" x14ac:dyDescent="0.2">
      <c r="B216" s="14">
        <v>3.9600000000000031</v>
      </c>
      <c r="C216" s="14">
        <f>0.2*Sheet1!A199</f>
        <v>51.850746268656714</v>
      </c>
      <c r="D216" s="18">
        <f t="shared" si="35"/>
        <v>4.1947290519368644E-2</v>
      </c>
      <c r="E216" s="18">
        <f t="shared" si="36"/>
        <v>2.5116665602640698E-2</v>
      </c>
      <c r="F216" s="18">
        <f t="shared" si="38"/>
        <v>-70.974973891145851</v>
      </c>
      <c r="G216" s="18">
        <f t="shared" si="39"/>
        <v>-59.817250053952421</v>
      </c>
      <c r="H216" s="23">
        <f t="shared" si="40"/>
        <v>-6.6646694053851174</v>
      </c>
      <c r="I216" s="23">
        <f t="shared" si="41"/>
        <v>-4.2224792652724101</v>
      </c>
      <c r="J216" s="23">
        <f t="shared" si="45"/>
        <v>-19.124227622489137</v>
      </c>
      <c r="K216" s="23">
        <f t="shared" si="37"/>
        <v>-7.966503785295707</v>
      </c>
      <c r="L216" s="24">
        <f t="shared" si="42"/>
        <v>-1208.5034729065878</v>
      </c>
      <c r="M216" s="24">
        <f t="shared" si="43"/>
        <v>-736.33319638018691</v>
      </c>
      <c r="N216" s="35">
        <f t="shared" si="44"/>
        <v>1.6830624916727946E-2</v>
      </c>
    </row>
    <row r="217" spans="2:14" x14ac:dyDescent="0.2">
      <c r="B217" s="14">
        <v>3.9800000000000031</v>
      </c>
      <c r="C217" s="14">
        <f>0.2*Sheet1!A200</f>
        <v>12.567164179104479</v>
      </c>
      <c r="D217" s="18">
        <f t="shared" si="35"/>
        <v>-9.4200585574934922E-2</v>
      </c>
      <c r="E217" s="18">
        <f t="shared" si="36"/>
        <v>-6.1698575304750619E-2</v>
      </c>
      <c r="F217" s="18">
        <f t="shared" si="38"/>
        <v>42.430094025133712</v>
      </c>
      <c r="G217" s="18">
        <f t="shared" si="39"/>
        <v>36.160694034521384</v>
      </c>
      <c r="H217" s="23">
        <f t="shared" si="40"/>
        <v>-6.9501182040452392</v>
      </c>
      <c r="I217" s="23">
        <f t="shared" si="41"/>
        <v>-4.4590448254667212</v>
      </c>
      <c r="J217" s="23">
        <f t="shared" si="45"/>
        <v>54.997258204238193</v>
      </c>
      <c r="K217" s="23">
        <f t="shared" si="37"/>
        <v>48.727858213625865</v>
      </c>
      <c r="L217" s="24">
        <f t="shared" si="42"/>
        <v>-1447.8436662749721</v>
      </c>
      <c r="M217" s="24">
        <f t="shared" si="43"/>
        <v>-933.7718855599835</v>
      </c>
      <c r="N217" s="35">
        <f t="shared" si="44"/>
        <v>-3.2502010270184303E-2</v>
      </c>
    </row>
    <row r="218" spans="2:14" x14ac:dyDescent="0.2">
      <c r="B218" s="14">
        <v>4.0000000000000027</v>
      </c>
      <c r="C218" s="14">
        <f>0.2*Sheet1!A201</f>
        <v>0.86567164179104472</v>
      </c>
      <c r="D218" s="18">
        <f t="shared" si="35"/>
        <v>-0.21672865855867962</v>
      </c>
      <c r="E218" s="18">
        <f t="shared" si="36"/>
        <v>-0.13814717128480103</v>
      </c>
      <c r="F218" s="18">
        <f t="shared" si="38"/>
        <v>122.31281694646714</v>
      </c>
      <c r="G218" s="18">
        <f t="shared" si="39"/>
        <v>91.162311258318823</v>
      </c>
      <c r="H218" s="23">
        <f t="shared" si="40"/>
        <v>-5.3026890943292315</v>
      </c>
      <c r="I218" s="23">
        <f t="shared" si="41"/>
        <v>-3.1858147725383201</v>
      </c>
      <c r="J218" s="23">
        <f t="shared" si="45"/>
        <v>123.17848858825818</v>
      </c>
      <c r="K218" s="23">
        <f t="shared" si="37"/>
        <v>92.027982900109862</v>
      </c>
      <c r="L218" s="24">
        <f t="shared" si="42"/>
        <v>-1305.9504458193935</v>
      </c>
      <c r="M218" s="24">
        <f t="shared" si="43"/>
        <v>-817.65210581054225</v>
      </c>
      <c r="N218" s="35">
        <f t="shared" si="44"/>
        <v>-7.8581487273878592E-2</v>
      </c>
    </row>
    <row r="219" spans="2:14" x14ac:dyDescent="0.2">
      <c r="B219" s="14">
        <v>4.0200000000000022</v>
      </c>
      <c r="C219" s="14">
        <f>0.2*Sheet1!A202</f>
        <v>7.7313432835820892</v>
      </c>
      <c r="D219" s="18">
        <f t="shared" si="35"/>
        <v>-0.29430404485317774</v>
      </c>
      <c r="E219" s="18">
        <f t="shared" si="36"/>
        <v>-0.18279991542239749</v>
      </c>
      <c r="F219" s="18">
        <f t="shared" si="38"/>
        <v>162.47113897439795</v>
      </c>
      <c r="G219" s="18">
        <f t="shared" si="39"/>
        <v>99.473201873380674</v>
      </c>
      <c r="H219" s="23">
        <f t="shared" si="40"/>
        <v>-2.4548495351205801</v>
      </c>
      <c r="I219" s="23">
        <f t="shared" si="41"/>
        <v>-1.2794596412213259</v>
      </c>
      <c r="J219" s="23">
        <f t="shared" si="45"/>
        <v>170.20248225798002</v>
      </c>
      <c r="K219" s="23">
        <f t="shared" si="37"/>
        <v>107.20454515696277</v>
      </c>
      <c r="L219" s="24">
        <f t="shared" si="42"/>
        <v>-833.39037196958668</v>
      </c>
      <c r="M219" s="24">
        <f t="shared" si="43"/>
        <v>-467.06291740027046</v>
      </c>
      <c r="N219" s="35">
        <f t="shared" si="44"/>
        <v>-0.11150412943078025</v>
      </c>
    </row>
    <row r="220" spans="2:14" x14ac:dyDescent="0.2">
      <c r="B220" s="14">
        <v>4.0400000000000018</v>
      </c>
      <c r="C220" s="14">
        <f>0.2*Sheet1!A203</f>
        <v>8.7462686567164187</v>
      </c>
      <c r="D220" s="18">
        <f t="shared" si="35"/>
        <v>-0.30996905424510485</v>
      </c>
      <c r="E220" s="18">
        <f t="shared" si="36"/>
        <v>-0.18916272302247583</v>
      </c>
      <c r="F220" s="18">
        <f t="shared" si="38"/>
        <v>171.84867413044697</v>
      </c>
      <c r="G220" s="18">
        <f t="shared" si="39"/>
        <v>92.790650370101048</v>
      </c>
      <c r="H220" s="23">
        <f t="shared" si="40"/>
        <v>0.88834859592786941</v>
      </c>
      <c r="I220" s="23">
        <f t="shared" si="41"/>
        <v>0.64317888121349132</v>
      </c>
      <c r="J220" s="23">
        <f t="shared" si="45"/>
        <v>180.59494278716338</v>
      </c>
      <c r="K220" s="23">
        <f t="shared" si="37"/>
        <v>101.53691902681747</v>
      </c>
      <c r="L220" s="24">
        <f t="shared" si="42"/>
        <v>-172.93513067207638</v>
      </c>
      <c r="M220" s="24">
        <f t="shared" si="43"/>
        <v>-58.482182209712491</v>
      </c>
      <c r="N220" s="35">
        <f t="shared" si="44"/>
        <v>-0.12080633122262902</v>
      </c>
    </row>
    <row r="221" spans="2:14" x14ac:dyDescent="0.2">
      <c r="B221" s="14">
        <v>4.0600000000000014</v>
      </c>
      <c r="C221" s="14">
        <f>0.2*Sheet1!A204</f>
        <v>-1.6417910447761195</v>
      </c>
      <c r="D221" s="18">
        <f t="shared" si="35"/>
        <v>-0.26004280672234159</v>
      </c>
      <c r="E221" s="18">
        <f t="shared" si="36"/>
        <v>-0.15849873576887874</v>
      </c>
      <c r="F221" s="18">
        <f t="shared" si="38"/>
        <v>149.74408191161172</v>
      </c>
      <c r="G221" s="18">
        <f t="shared" si="39"/>
        <v>85.213445923171548</v>
      </c>
      <c r="H221" s="23">
        <f t="shared" si="40"/>
        <v>4.1042761563484564</v>
      </c>
      <c r="I221" s="23">
        <f t="shared" si="41"/>
        <v>2.4232198441462178</v>
      </c>
      <c r="J221" s="23">
        <f t="shared" si="45"/>
        <v>148.1022908668356</v>
      </c>
      <c r="K221" s="23">
        <f t="shared" si="37"/>
        <v>83.571654878395435</v>
      </c>
      <c r="L221" s="24">
        <f t="shared" si="42"/>
        <v>532.9842352415186</v>
      </c>
      <c r="M221" s="24">
        <f t="shared" si="43"/>
        <v>326.60047403029768</v>
      </c>
      <c r="N221" s="35">
        <f t="shared" si="44"/>
        <v>-0.10154407095346285</v>
      </c>
    </row>
    <row r="222" spans="2:14" x14ac:dyDescent="0.2">
      <c r="B222" s="14">
        <v>4.080000000000001</v>
      </c>
      <c r="C222" s="14">
        <f>0.2*Sheet1!A205</f>
        <v>-4.3880597014925371</v>
      </c>
      <c r="D222" s="18">
        <f t="shared" si="35"/>
        <v>-0.15440831041495975</v>
      </c>
      <c r="E222" s="18">
        <f t="shared" si="36"/>
        <v>-9.5803546888634711E-2</v>
      </c>
      <c r="F222" s="18">
        <f t="shared" si="38"/>
        <v>85.745649892515416</v>
      </c>
      <c r="G222" s="18">
        <f t="shared" si="39"/>
        <v>57.094474050025212</v>
      </c>
      <c r="H222" s="23">
        <f t="shared" si="40"/>
        <v>6.4591734743897273</v>
      </c>
      <c r="I222" s="23">
        <f t="shared" si="41"/>
        <v>3.8462990438781857</v>
      </c>
      <c r="J222" s="23">
        <f t="shared" si="45"/>
        <v>81.357590191022879</v>
      </c>
      <c r="K222" s="23">
        <f t="shared" si="37"/>
        <v>52.706414348532675</v>
      </c>
      <c r="L222" s="24">
        <f t="shared" si="42"/>
        <v>1131.517294876347</v>
      </c>
      <c r="M222" s="24">
        <f t="shared" si="43"/>
        <v>661.53781402175912</v>
      </c>
      <c r="N222" s="35">
        <f t="shared" si="44"/>
        <v>-5.8604763526325043E-2</v>
      </c>
    </row>
    <row r="223" spans="2:14" x14ac:dyDescent="0.2">
      <c r="B223" s="14">
        <v>4.1000000000000005</v>
      </c>
      <c r="C223" s="14">
        <f>0.2*Sheet1!A206</f>
        <v>4.2686567164179108</v>
      </c>
      <c r="D223" s="18">
        <f t="shared" si="35"/>
        <v>-1.7125480192884707E-2</v>
      </c>
      <c r="E223" s="18">
        <f t="shared" si="36"/>
        <v>-1.2751594592788879E-2</v>
      </c>
      <c r="F223" s="18">
        <f t="shared" si="38"/>
        <v>-4.7520425497102678</v>
      </c>
      <c r="G223" s="18">
        <f t="shared" si="39"/>
        <v>4.1652401327959296</v>
      </c>
      <c r="H223" s="23">
        <f t="shared" si="40"/>
        <v>7.2691095478177772</v>
      </c>
      <c r="I223" s="23">
        <f t="shared" si="41"/>
        <v>4.4588961857063989</v>
      </c>
      <c r="J223" s="23">
        <f t="shared" si="45"/>
        <v>-0.48338583329235707</v>
      </c>
      <c r="K223" s="23">
        <f t="shared" si="37"/>
        <v>8.4338968492138413</v>
      </c>
      <c r="L223" s="24">
        <f t="shared" si="42"/>
        <v>1467.7683884419937</v>
      </c>
      <c r="M223" s="24">
        <f t="shared" si="43"/>
        <v>880.9755618476396</v>
      </c>
      <c r="N223" s="35">
        <f t="shared" si="44"/>
        <v>-4.3738856000958282E-3</v>
      </c>
    </row>
    <row r="224" spans="2:14" x14ac:dyDescent="0.2">
      <c r="B224" s="14">
        <v>4.12</v>
      </c>
      <c r="C224" s="14">
        <f>0.2*Sheet1!A207</f>
        <v>6.1492537313432836</v>
      </c>
      <c r="D224" s="18">
        <f t="shared" si="35"/>
        <v>0.1194688712513757</v>
      </c>
      <c r="E224" s="18">
        <f t="shared" si="36"/>
        <v>7.2101187488483792E-2</v>
      </c>
      <c r="F224" s="18">
        <f t="shared" si="38"/>
        <v>-83.126352571241114</v>
      </c>
      <c r="G224" s="18">
        <f t="shared" si="39"/>
        <v>-47.416656461349021</v>
      </c>
      <c r="H224" s="23">
        <f t="shared" si="40"/>
        <v>6.3903255966082639</v>
      </c>
      <c r="I224" s="23">
        <f t="shared" si="41"/>
        <v>4.0263820224208686</v>
      </c>
      <c r="J224" s="23">
        <f t="shared" si="45"/>
        <v>-76.977098839897835</v>
      </c>
      <c r="K224" s="23">
        <f t="shared" si="37"/>
        <v>-41.267402730005735</v>
      </c>
      <c r="L224" s="24">
        <f t="shared" si="42"/>
        <v>1456.52565591608</v>
      </c>
      <c r="M224" s="24">
        <f t="shared" si="43"/>
        <v>906.49445367159626</v>
      </c>
      <c r="N224" s="35">
        <f t="shared" si="44"/>
        <v>4.736768376289191E-2</v>
      </c>
    </row>
    <row r="225" spans="2:14" x14ac:dyDescent="0.2">
      <c r="B225" s="14">
        <v>4.1399999999999997</v>
      </c>
      <c r="C225" s="14">
        <f>0.2*Sheet1!A208</f>
        <v>14.895522388059701</v>
      </c>
      <c r="D225" s="18">
        <f t="shared" si="35"/>
        <v>0.22420850751731666</v>
      </c>
      <c r="E225" s="18">
        <f t="shared" si="36"/>
        <v>0.13827208616854386</v>
      </c>
      <c r="F225" s="18">
        <f t="shared" si="38"/>
        <v>-147.54240409100203</v>
      </c>
      <c r="G225" s="18">
        <f t="shared" si="39"/>
        <v>-96.150761222223991</v>
      </c>
      <c r="H225" s="23">
        <f t="shared" si="40"/>
        <v>4.0836380299858313</v>
      </c>
      <c r="I225" s="23">
        <f t="shared" si="41"/>
        <v>2.590707845585138</v>
      </c>
      <c r="J225" s="23">
        <f t="shared" si="45"/>
        <v>-132.64688170294232</v>
      </c>
      <c r="K225" s="23">
        <f t="shared" si="37"/>
        <v>-81.255238834164288</v>
      </c>
      <c r="L225" s="24">
        <f t="shared" si="42"/>
        <v>1114.9172919135719</v>
      </c>
      <c r="M225" s="24">
        <f t="shared" si="43"/>
        <v>710.03111718799312</v>
      </c>
      <c r="N225" s="35">
        <f t="shared" si="44"/>
        <v>8.5936421348772801E-2</v>
      </c>
    </row>
    <row r="226" spans="2:14" x14ac:dyDescent="0.2">
      <c r="B226" s="14">
        <v>4.1599999999999993</v>
      </c>
      <c r="C226" s="14">
        <f>0.2*Sheet1!A209</f>
        <v>19.253731343283583</v>
      </c>
      <c r="D226" s="18">
        <f t="shared" si="35"/>
        <v>0.27342619166806859</v>
      </c>
      <c r="E226" s="18">
        <f t="shared" si="36"/>
        <v>0.16887270114305536</v>
      </c>
      <c r="F226" s="18">
        <f t="shared" si="38"/>
        <v>-177.00836039864504</v>
      </c>
      <c r="G226" s="18">
        <f t="shared" si="39"/>
        <v>-115.9846581496887</v>
      </c>
      <c r="H226" s="23">
        <f t="shared" si="40"/>
        <v>0.83813038508936089</v>
      </c>
      <c r="I226" s="23">
        <f t="shared" si="41"/>
        <v>0.46935365186601175</v>
      </c>
      <c r="J226" s="23">
        <f t="shared" si="45"/>
        <v>-157.75462905536145</v>
      </c>
      <c r="K226" s="23">
        <f t="shared" si="37"/>
        <v>-96.730926806405108</v>
      </c>
      <c r="L226" s="24">
        <f t="shared" si="42"/>
        <v>524.76908821950246</v>
      </c>
      <c r="M226" s="24">
        <f t="shared" si="43"/>
        <v>326.98532092636935</v>
      </c>
      <c r="N226" s="35">
        <f t="shared" si="44"/>
        <v>0.10455349052501323</v>
      </c>
    </row>
    <row r="227" spans="2:14" x14ac:dyDescent="0.2">
      <c r="B227" s="14">
        <v>4.1799999999999988</v>
      </c>
      <c r="C227" s="14">
        <f>0.2*Sheet1!A210</f>
        <v>28.567164179104477</v>
      </c>
      <c r="D227" s="18">
        <f t="shared" si="35"/>
        <v>0.25495079425871137</v>
      </c>
      <c r="E227" s="18">
        <f t="shared" si="36"/>
        <v>0.15559608093992283</v>
      </c>
      <c r="F227" s="18">
        <f t="shared" si="38"/>
        <v>-175.37169071279936</v>
      </c>
      <c r="G227" s="18">
        <f t="shared" si="39"/>
        <v>-110.65227425483891</v>
      </c>
      <c r="H227" s="23">
        <f t="shared" si="40"/>
        <v>-2.6856701260250828</v>
      </c>
      <c r="I227" s="23">
        <f t="shared" si="41"/>
        <v>-1.7970156721792645</v>
      </c>
      <c r="J227" s="23">
        <f t="shared" si="45"/>
        <v>-146.80452653369488</v>
      </c>
      <c r="K227" s="23">
        <f t="shared" si="37"/>
        <v>-82.085110075734434</v>
      </c>
      <c r="L227" s="24">
        <f t="shared" si="42"/>
        <v>-193.85529007955742</v>
      </c>
      <c r="M227" s="24">
        <f t="shared" si="43"/>
        <v>-146.90779700331396</v>
      </c>
      <c r="N227" s="35">
        <f t="shared" si="44"/>
        <v>9.9354713318788535E-2</v>
      </c>
    </row>
    <row r="228" spans="2:14" x14ac:dyDescent="0.2">
      <c r="B228" s="14">
        <v>4.1999999999999984</v>
      </c>
      <c r="C228" s="14">
        <f>0.2*Sheet1!A211</f>
        <v>33.671641791044777</v>
      </c>
      <c r="D228" s="18">
        <f t="shared" si="35"/>
        <v>0.17043014797746514</v>
      </c>
      <c r="E228" s="18">
        <f t="shared" si="36"/>
        <v>0.10091010653874757</v>
      </c>
      <c r="F228" s="18">
        <f t="shared" si="38"/>
        <v>-132.70074689464627</v>
      </c>
      <c r="G228" s="18">
        <f t="shared" si="39"/>
        <v>-76.804335321060705</v>
      </c>
      <c r="H228" s="23">
        <f t="shared" si="40"/>
        <v>-5.7663945020995389</v>
      </c>
      <c r="I228" s="23">
        <f t="shared" si="41"/>
        <v>-3.6715817679382607</v>
      </c>
      <c r="J228" s="23">
        <f t="shared" si="45"/>
        <v>-99.029105103601495</v>
      </c>
      <c r="K228" s="23">
        <f t="shared" si="37"/>
        <v>-43.132693530015928</v>
      </c>
      <c r="L228" s="24">
        <f t="shared" si="42"/>
        <v>-897.43697113153337</v>
      </c>
      <c r="M228" s="24">
        <f t="shared" si="43"/>
        <v>-590.36604326940676</v>
      </c>
      <c r="N228" s="35">
        <f t="shared" si="44"/>
        <v>6.9520041438717567E-2</v>
      </c>
    </row>
    <row r="229" spans="2:14" x14ac:dyDescent="0.2">
      <c r="B229" s="14">
        <v>4.219999999999998</v>
      </c>
      <c r="C229" s="14">
        <f>0.2*Sheet1!A212</f>
        <v>43.194029850746261</v>
      </c>
      <c r="D229" s="18">
        <f t="shared" si="35"/>
        <v>3.5395115705261548E-2</v>
      </c>
      <c r="E229" s="18">
        <f t="shared" si="36"/>
        <v>1.634411682472249E-2</v>
      </c>
      <c r="F229" s="18">
        <f t="shared" si="38"/>
        <v>-64.370675407481713</v>
      </c>
      <c r="G229" s="18">
        <f t="shared" si="39"/>
        <v>-34.539208231537941</v>
      </c>
      <c r="H229" s="23">
        <f t="shared" si="40"/>
        <v>-7.737108725120823</v>
      </c>
      <c r="I229" s="23">
        <f t="shared" si="41"/>
        <v>-4.7850172034642471</v>
      </c>
      <c r="J229" s="23">
        <f t="shared" si="45"/>
        <v>-21.176645556735451</v>
      </c>
      <c r="K229" s="23">
        <f t="shared" si="37"/>
        <v>8.6548216192083203</v>
      </c>
      <c r="L229" s="24">
        <f t="shared" si="42"/>
        <v>-1438.704696377853</v>
      </c>
      <c r="M229" s="24">
        <f t="shared" si="43"/>
        <v>-905.35222052953463</v>
      </c>
      <c r="N229" s="35">
        <f t="shared" si="44"/>
        <v>1.9050998880539058E-2</v>
      </c>
    </row>
    <row r="230" spans="2:14" x14ac:dyDescent="0.2">
      <c r="B230" s="14">
        <v>4.2399999999999975</v>
      </c>
      <c r="C230" s="14">
        <f>0.2*Sheet1!A213</f>
        <v>48.626865671641795</v>
      </c>
      <c r="D230" s="18">
        <f t="shared" si="35"/>
        <v>-0.12352480811694835</v>
      </c>
      <c r="E230" s="18">
        <f t="shared" si="36"/>
        <v>-8.1343981139300803E-2</v>
      </c>
      <c r="F230" s="18">
        <f t="shared" si="38"/>
        <v>22.593182209547194</v>
      </c>
      <c r="G230" s="18">
        <f t="shared" si="39"/>
        <v>14.661669284154414</v>
      </c>
      <c r="H230" s="23">
        <f t="shared" si="40"/>
        <v>-8.1548836571001679</v>
      </c>
      <c r="I230" s="23">
        <f t="shared" si="41"/>
        <v>-4.983792592938082</v>
      </c>
      <c r="J230" s="23">
        <f t="shared" si="45"/>
        <v>71.220047881188989</v>
      </c>
      <c r="K230" s="23">
        <f t="shared" si="37"/>
        <v>63.288534955796209</v>
      </c>
      <c r="L230" s="24">
        <f t="shared" si="42"/>
        <v>-1696.3956371881707</v>
      </c>
      <c r="M230" s="24">
        <f t="shared" si="43"/>
        <v>-1040.7036900477888</v>
      </c>
      <c r="N230" s="35">
        <f t="shared" si="44"/>
        <v>-4.2180826977647551E-2</v>
      </c>
    </row>
    <row r="231" spans="2:14" x14ac:dyDescent="0.2">
      <c r="B231" s="14">
        <v>4.2599999999999971</v>
      </c>
      <c r="C231" s="14">
        <f>0.2*Sheet1!A214</f>
        <v>58.059701492537322</v>
      </c>
      <c r="D231" s="18">
        <f t="shared" si="35"/>
        <v>-0.27442872271899565</v>
      </c>
      <c r="E231" s="18">
        <f t="shared" si="36"/>
        <v>-0.17393766143405642</v>
      </c>
      <c r="F231" s="18">
        <f t="shared" si="38"/>
        <v>99.344403190013281</v>
      </c>
      <c r="G231" s="18">
        <f t="shared" si="39"/>
        <v>56.160046355905706</v>
      </c>
      <c r="H231" s="23">
        <f t="shared" si="40"/>
        <v>-6.9355078031045636</v>
      </c>
      <c r="I231" s="23">
        <f t="shared" si="41"/>
        <v>-4.2755754365374798</v>
      </c>
      <c r="J231" s="23">
        <f t="shared" si="45"/>
        <v>157.40410468255061</v>
      </c>
      <c r="K231" s="23">
        <f t="shared" si="37"/>
        <v>114.21974784844303</v>
      </c>
      <c r="L231" s="24">
        <f t="shared" si="42"/>
        <v>-1611.1208176512703</v>
      </c>
      <c r="M231" s="24">
        <f t="shared" si="43"/>
        <v>-985.95562326683637</v>
      </c>
      <c r="N231" s="35">
        <f t="shared" si="44"/>
        <v>-0.10049106128493923</v>
      </c>
    </row>
    <row r="232" spans="2:14" x14ac:dyDescent="0.2">
      <c r="B232" s="14">
        <v>4.2799999999999967</v>
      </c>
      <c r="C232" s="14">
        <f>0.2*Sheet1!A215</f>
        <v>55.402985074626862</v>
      </c>
      <c r="D232" s="18">
        <f t="shared" si="35"/>
        <v>-0.3869026971408695</v>
      </c>
      <c r="E232" s="18">
        <f t="shared" si="36"/>
        <v>-0.24394130039449613</v>
      </c>
      <c r="F232" s="18">
        <f t="shared" si="38"/>
        <v>163.01741321216105</v>
      </c>
      <c r="G232" s="18">
        <f t="shared" si="39"/>
        <v>98.91865134719319</v>
      </c>
      <c r="H232" s="23">
        <f t="shared" si="40"/>
        <v>-4.3118896390828212</v>
      </c>
      <c r="I232" s="23">
        <f t="shared" si="41"/>
        <v>-2.7247884595064917</v>
      </c>
      <c r="J232" s="23">
        <f t="shared" si="45"/>
        <v>218.4203982867879</v>
      </c>
      <c r="K232" s="23">
        <f t="shared" si="37"/>
        <v>154.32163642182005</v>
      </c>
      <c r="L232" s="24">
        <f t="shared" si="42"/>
        <v>-1199.0910633332589</v>
      </c>
      <c r="M232" s="24">
        <f t="shared" si="43"/>
        <v>-748.23797342730893</v>
      </c>
      <c r="N232" s="35">
        <f t="shared" si="44"/>
        <v>-0.14296139674637337</v>
      </c>
    </row>
    <row r="233" spans="2:14" x14ac:dyDescent="0.2">
      <c r="B233" s="14">
        <v>4.2999999999999963</v>
      </c>
      <c r="C233" s="14">
        <f>0.2*Sheet1!A216</f>
        <v>59.223880597014926</v>
      </c>
      <c r="D233" s="18">
        <f t="shared" si="35"/>
        <v>-0.43848051195168303</v>
      </c>
      <c r="E233" s="18">
        <f t="shared" si="36"/>
        <v>-0.27704472987037226</v>
      </c>
      <c r="F233" s="18">
        <f t="shared" si="38"/>
        <v>183.58236649626792</v>
      </c>
      <c r="G233" s="18">
        <f t="shared" si="39"/>
        <v>115.00474579534375</v>
      </c>
      <c r="H233" s="23">
        <f t="shared" si="40"/>
        <v>-0.84589184199853129</v>
      </c>
      <c r="I233" s="23">
        <f t="shared" si="41"/>
        <v>-0.58555448808112143</v>
      </c>
      <c r="J233" s="23">
        <f t="shared" si="45"/>
        <v>242.80624709328285</v>
      </c>
      <c r="K233" s="23">
        <f t="shared" si="37"/>
        <v>174.22862639235868</v>
      </c>
      <c r="L233" s="24">
        <f t="shared" si="42"/>
        <v>-548.12060324908566</v>
      </c>
      <c r="M233" s="24">
        <f t="shared" si="43"/>
        <v>-356.64484662857234</v>
      </c>
      <c r="N233" s="35">
        <f t="shared" si="44"/>
        <v>-0.16143578208131076</v>
      </c>
    </row>
    <row r="234" spans="2:14" x14ac:dyDescent="0.2">
      <c r="B234" s="14">
        <v>4.3199999999999958</v>
      </c>
      <c r="C234" s="14">
        <f>0.2*Sheet1!A217</f>
        <v>52.805970149253739</v>
      </c>
      <c r="D234" s="18">
        <f t="shared" si="35"/>
        <v>-0.41953176045970958</v>
      </c>
      <c r="E234" s="18">
        <f t="shared" si="36"/>
        <v>-0.26587108905921514</v>
      </c>
      <c r="F234" s="18">
        <f t="shared" si="38"/>
        <v>175.08351682317289</v>
      </c>
      <c r="G234" s="18">
        <f t="shared" si="39"/>
        <v>113.84255993245176</v>
      </c>
      <c r="H234" s="23">
        <f t="shared" si="40"/>
        <v>2.7407669911958763</v>
      </c>
      <c r="I234" s="23">
        <f t="shared" si="41"/>
        <v>1.702918569196834</v>
      </c>
      <c r="J234" s="23">
        <f t="shared" si="45"/>
        <v>227.88948697242662</v>
      </c>
      <c r="K234" s="23">
        <f t="shared" si="37"/>
        <v>166.6485300817055</v>
      </c>
      <c r="L234" s="24">
        <f t="shared" si="42"/>
        <v>203.09912709795768</v>
      </c>
      <c r="M234" s="24">
        <f t="shared" si="43"/>
        <v>117.68609500469049</v>
      </c>
      <c r="N234" s="35">
        <f t="shared" si="44"/>
        <v>-0.15366067140049444</v>
      </c>
    </row>
    <row r="235" spans="2:14" x14ac:dyDescent="0.2">
      <c r="B235" s="14">
        <v>4.3399999999999954</v>
      </c>
      <c r="C235" s="14">
        <f>0.2*Sheet1!A218</f>
        <v>37.313432835820898</v>
      </c>
      <c r="D235" s="18">
        <f t="shared" si="35"/>
        <v>-0.3331753291303382</v>
      </c>
      <c r="E235" s="18">
        <f t="shared" si="36"/>
        <v>-0.21118930945018238</v>
      </c>
      <c r="F235" s="18">
        <f t="shared" si="38"/>
        <v>140.32739823136558</v>
      </c>
      <c r="G235" s="18">
        <f t="shared" si="39"/>
        <v>92.391522318508976</v>
      </c>
      <c r="H235" s="23">
        <f t="shared" si="40"/>
        <v>5.8948761417412605</v>
      </c>
      <c r="I235" s="23">
        <f t="shared" si="41"/>
        <v>3.7652593917064419</v>
      </c>
      <c r="J235" s="23">
        <f t="shared" si="45"/>
        <v>177.64083106718647</v>
      </c>
      <c r="K235" s="23">
        <f t="shared" si="37"/>
        <v>129.70495515432987</v>
      </c>
      <c r="L235" s="24">
        <f t="shared" si="42"/>
        <v>919.01600945558494</v>
      </c>
      <c r="M235" s="24">
        <f t="shared" si="43"/>
        <v>587.09556383045356</v>
      </c>
      <c r="N235" s="35">
        <f t="shared" si="44"/>
        <v>-0.12198601968015582</v>
      </c>
    </row>
    <row r="236" spans="2:14" x14ac:dyDescent="0.2">
      <c r="B236" s="14">
        <v>4.359999999999995</v>
      </c>
      <c r="C236" s="14">
        <f>0.2*Sheet1!A219</f>
        <v>-36.029850746268657</v>
      </c>
      <c r="D236" s="18">
        <f t="shared" si="35"/>
        <v>-0.18775034447438543</v>
      </c>
      <c r="E236" s="18">
        <f t="shared" si="36"/>
        <v>-0.1168305605529959</v>
      </c>
      <c r="F236" s="18">
        <f t="shared" si="38"/>
        <v>134.94721997990996</v>
      </c>
      <c r="G236" s="18">
        <f t="shared" si="39"/>
        <v>98.144088312067538</v>
      </c>
      <c r="H236" s="23">
        <f t="shared" si="40"/>
        <v>8.6476223238540157</v>
      </c>
      <c r="I236" s="23">
        <f t="shared" si="41"/>
        <v>5.6706154980122072</v>
      </c>
      <c r="J236" s="23">
        <f t="shared" si="45"/>
        <v>98.917369233641296</v>
      </c>
      <c r="K236" s="23">
        <f t="shared" si="37"/>
        <v>62.114237565798881</v>
      </c>
      <c r="L236" s="24">
        <f t="shared" si="42"/>
        <v>1543.6497052991685</v>
      </c>
      <c r="M236" s="24">
        <f t="shared" si="43"/>
        <v>1019.3781655618152</v>
      </c>
      <c r="N236" s="35">
        <f t="shared" si="44"/>
        <v>-7.0919783921389534E-2</v>
      </c>
    </row>
    <row r="237" spans="2:14" x14ac:dyDescent="0.2">
      <c r="B237" s="14">
        <v>4.3799999999999946</v>
      </c>
      <c r="C237" s="14">
        <f>0.2*Sheet1!A220</f>
        <v>-16.17910447761194</v>
      </c>
      <c r="D237" s="18">
        <f t="shared" ref="D237:D300" si="46">D236+($J$5*$L237+$K$5*$M237)</f>
        <v>2.2626162686217866E-4</v>
      </c>
      <c r="E237" s="18">
        <f t="shared" ref="E237:E300" si="47">E236+($J$6*$L237+$K$6*$M237)</f>
        <v>5.6128182993758075E-3</v>
      </c>
      <c r="F237" s="18">
        <f t="shared" si="38"/>
        <v>15.294376261762864</v>
      </c>
      <c r="G237" s="18">
        <f t="shared" si="39"/>
        <v>-7.8333993907920103</v>
      </c>
      <c r="H237" s="23">
        <f t="shared" si="40"/>
        <v>10.150038286270746</v>
      </c>
      <c r="I237" s="23">
        <f t="shared" si="41"/>
        <v>6.5737223872249615</v>
      </c>
      <c r="J237" s="23">
        <f t="shared" si="45"/>
        <v>-0.88472821584907635</v>
      </c>
      <c r="K237" s="23">
        <f t="shared" ref="K237:K300" si="48">$C237+G237</f>
        <v>-24.01250386840395</v>
      </c>
      <c r="L237" s="24">
        <f t="shared" si="42"/>
        <v>1994.4927717588537</v>
      </c>
      <c r="M237" s="24">
        <f t="shared" si="43"/>
        <v>1324.0643847211406</v>
      </c>
      <c r="N237" s="35">
        <f t="shared" si="44"/>
        <v>-5.3865566725136288E-3</v>
      </c>
    </row>
    <row r="238" spans="2:14" x14ac:dyDescent="0.2">
      <c r="B238" s="14">
        <v>4.3999999999999941</v>
      </c>
      <c r="C238" s="14">
        <f>0.2*Sheet1!A221</f>
        <v>-11.46268656716418</v>
      </c>
      <c r="D238" s="18">
        <f t="shared" si="46"/>
        <v>0.19492063936263082</v>
      </c>
      <c r="E238" s="18">
        <f t="shared" si="47"/>
        <v>0.12784024248117115</v>
      </c>
      <c r="F238" s="18">
        <f t="shared" si="38"/>
        <v>-98.358256158225686</v>
      </c>
      <c r="G238" s="18">
        <f t="shared" si="39"/>
        <v>-84.636836236246836</v>
      </c>
      <c r="H238" s="23">
        <f t="shared" si="40"/>
        <v>9.3193994873061179</v>
      </c>
      <c r="I238" s="23">
        <f t="shared" si="41"/>
        <v>5.6490200309545742</v>
      </c>
      <c r="J238" s="23">
        <f t="shared" si="45"/>
        <v>-109.82094272538987</v>
      </c>
      <c r="K238" s="23">
        <f t="shared" si="48"/>
        <v>-96.09952280341102</v>
      </c>
      <c r="L238" s="24">
        <f t="shared" si="42"/>
        <v>2073.8091183164665</v>
      </c>
      <c r="M238" s="24">
        <f t="shared" si="43"/>
        <v>1309.3881435740991</v>
      </c>
      <c r="N238" s="35">
        <f t="shared" si="44"/>
        <v>6.708039688145967E-2</v>
      </c>
    </row>
    <row r="239" spans="2:14" x14ac:dyDescent="0.2">
      <c r="B239" s="14">
        <v>4.4199999999999937</v>
      </c>
      <c r="C239" s="14">
        <f>0.2*Sheet1!A222</f>
        <v>-9.2835820895522385</v>
      </c>
      <c r="D239" s="18">
        <f t="shared" si="46"/>
        <v>0.35189649727536709</v>
      </c>
      <c r="E239" s="18">
        <f t="shared" si="47"/>
        <v>0.21991138548677885</v>
      </c>
      <c r="F239" s="18">
        <f t="shared" si="38"/>
        <v>-195.76306217563501</v>
      </c>
      <c r="G239" s="18">
        <f t="shared" si="39"/>
        <v>-124.45573989859099</v>
      </c>
      <c r="H239" s="23">
        <f t="shared" si="40"/>
        <v>6.3781863039675102</v>
      </c>
      <c r="I239" s="23">
        <f t="shared" si="41"/>
        <v>3.5580942696061957</v>
      </c>
      <c r="J239" s="23">
        <f t="shared" si="45"/>
        <v>-205.04664426518724</v>
      </c>
      <c r="K239" s="23">
        <f t="shared" si="48"/>
        <v>-133.73932198814322</v>
      </c>
      <c r="L239" s="24">
        <f t="shared" si="42"/>
        <v>1683.3849754735606</v>
      </c>
      <c r="M239" s="24">
        <f t="shared" si="43"/>
        <v>968.27073804849579</v>
      </c>
      <c r="N239" s="35">
        <f t="shared" si="44"/>
        <v>0.13198511178858824</v>
      </c>
    </row>
    <row r="240" spans="2:14" x14ac:dyDescent="0.2">
      <c r="B240" s="14">
        <v>4.4399999999999933</v>
      </c>
      <c r="C240" s="14">
        <f>0.2*Sheet1!A223</f>
        <v>-33.373134328358212</v>
      </c>
      <c r="D240" s="18">
        <f t="shared" si="46"/>
        <v>0.43745431454321426</v>
      </c>
      <c r="E240" s="18">
        <f t="shared" si="47"/>
        <v>0.26733484878673608</v>
      </c>
      <c r="F240" s="18">
        <f t="shared" si="38"/>
        <v>-224.29602593939535</v>
      </c>
      <c r="G240" s="18">
        <f t="shared" si="39"/>
        <v>-112.92848102307585</v>
      </c>
      <c r="H240" s="23">
        <f t="shared" si="40"/>
        <v>2.1775954228172072</v>
      </c>
      <c r="I240" s="23">
        <f t="shared" si="41"/>
        <v>1.184252060389527</v>
      </c>
      <c r="J240" s="23">
        <f t="shared" si="45"/>
        <v>-257.66916026775357</v>
      </c>
      <c r="K240" s="23">
        <f t="shared" si="48"/>
        <v>-146.30161535143407</v>
      </c>
      <c r="L240" s="24">
        <f t="shared" si="42"/>
        <v>922.33864184564743</v>
      </c>
      <c r="M240" s="24">
        <f t="shared" si="43"/>
        <v>490.49674924457702</v>
      </c>
      <c r="N240" s="35">
        <f t="shared" si="44"/>
        <v>0.17011946575647818</v>
      </c>
    </row>
    <row r="241" spans="2:14" x14ac:dyDescent="0.2">
      <c r="B241" s="14">
        <v>4.4599999999999929</v>
      </c>
      <c r="C241" s="14">
        <f>0.2*Sheet1!A224</f>
        <v>-49.582089552238813</v>
      </c>
      <c r="D241" s="18">
        <f t="shared" si="46"/>
        <v>0.43847545184615921</v>
      </c>
      <c r="E241" s="18">
        <f t="shared" si="47"/>
        <v>0.26955293819465875</v>
      </c>
      <c r="F241" s="18">
        <f t="shared" si="38"/>
        <v>-201.01168559459654</v>
      </c>
      <c r="G241" s="18">
        <f t="shared" si="39"/>
        <v>-101.74103697560281</v>
      </c>
      <c r="H241" s="23">
        <f t="shared" si="40"/>
        <v>-2.075481692522712</v>
      </c>
      <c r="I241" s="23">
        <f t="shared" si="41"/>
        <v>-0.96244311959725959</v>
      </c>
      <c r="J241" s="23">
        <f t="shared" si="45"/>
        <v>-250.59377514683536</v>
      </c>
      <c r="K241" s="23">
        <f t="shared" si="48"/>
        <v>-151.32312652784162</v>
      </c>
      <c r="L241" s="24">
        <f t="shared" si="42"/>
        <v>8.1159111746026547</v>
      </c>
      <c r="M241" s="24">
        <f t="shared" si="43"/>
        <v>28.159486867728724</v>
      </c>
      <c r="N241" s="35">
        <f t="shared" si="44"/>
        <v>0.16892251365150046</v>
      </c>
    </row>
    <row r="242" spans="2:14" x14ac:dyDescent="0.2">
      <c r="B242" s="14">
        <v>4.4799999999999924</v>
      </c>
      <c r="C242" s="14">
        <f>0.2*Sheet1!A225</f>
        <v>-73.552238805970148</v>
      </c>
      <c r="D242" s="18">
        <f t="shared" si="46"/>
        <v>0.36498601316043122</v>
      </c>
      <c r="E242" s="18">
        <f t="shared" si="47"/>
        <v>0.23252688539027286</v>
      </c>
      <c r="F242" s="18">
        <f t="shared" si="38"/>
        <v>-118.78636275814097</v>
      </c>
      <c r="G242" s="18">
        <f t="shared" si="39"/>
        <v>-76.030867148804191</v>
      </c>
      <c r="H242" s="23">
        <f t="shared" si="40"/>
        <v>-5.2734621760500868</v>
      </c>
      <c r="I242" s="23">
        <f t="shared" si="41"/>
        <v>-2.7401621608413294</v>
      </c>
      <c r="J242" s="23">
        <f t="shared" si="45"/>
        <v>-192.33860156411112</v>
      </c>
      <c r="K242" s="23">
        <f t="shared" si="48"/>
        <v>-149.58310595477434</v>
      </c>
      <c r="L242" s="24">
        <f t="shared" si="42"/>
        <v>-798.72955110083637</v>
      </c>
      <c r="M242" s="24">
        <f t="shared" si="43"/>
        <v>-371.24556919071779</v>
      </c>
      <c r="N242" s="35">
        <f t="shared" si="44"/>
        <v>0.13245912777015836</v>
      </c>
    </row>
    <row r="243" spans="2:14" x14ac:dyDescent="0.2">
      <c r="B243" s="14">
        <v>4.499999999999992</v>
      </c>
      <c r="C243" s="14">
        <f>0.2*Sheet1!A226</f>
        <v>-60.447761194029852</v>
      </c>
      <c r="D243" s="18">
        <f t="shared" si="46"/>
        <v>0.24256990359780761</v>
      </c>
      <c r="E243" s="18">
        <f t="shared" si="47"/>
        <v>0.16375252706451507</v>
      </c>
      <c r="F243" s="18">
        <f t="shared" si="38"/>
        <v>-50.682297658077914</v>
      </c>
      <c r="G243" s="18">
        <f t="shared" si="39"/>
        <v>-63.68028394050782</v>
      </c>
      <c r="H243" s="23">
        <f t="shared" si="40"/>
        <v>-6.9681487802122746</v>
      </c>
      <c r="I243" s="23">
        <f t="shared" si="41"/>
        <v>-4.1372736717344498</v>
      </c>
      <c r="J243" s="23">
        <f t="shared" si="45"/>
        <v>-111.13005885210777</v>
      </c>
      <c r="K243" s="23">
        <f t="shared" si="48"/>
        <v>-124.12804513453767</v>
      </c>
      <c r="L243" s="24">
        <f t="shared" si="42"/>
        <v>-1318.0698185204928</v>
      </c>
      <c r="M243" s="24">
        <f t="shared" si="43"/>
        <v>-714.23570502860935</v>
      </c>
      <c r="N243" s="35">
        <f t="shared" si="44"/>
        <v>7.8817376533292544E-2</v>
      </c>
    </row>
    <row r="244" spans="2:14" x14ac:dyDescent="0.2">
      <c r="B244" s="14">
        <v>4.5199999999999916</v>
      </c>
      <c r="C244" s="14">
        <f>0.2*Sheet1!A227</f>
        <v>-54.776119402985081</v>
      </c>
      <c r="D244" s="18">
        <f t="shared" si="46"/>
        <v>0.10023236305960606</v>
      </c>
      <c r="E244" s="18">
        <f t="shared" si="47"/>
        <v>7.3670908046685468E-2</v>
      </c>
      <c r="F244" s="18">
        <f t="shared" si="38"/>
        <v>20.9366483185172</v>
      </c>
      <c r="G244" s="18">
        <f t="shared" si="39"/>
        <v>-9.681171890898213</v>
      </c>
      <c r="H244" s="23">
        <f t="shared" si="40"/>
        <v>-7.265605273607882</v>
      </c>
      <c r="I244" s="23">
        <f t="shared" si="41"/>
        <v>-4.8708882300485108</v>
      </c>
      <c r="J244" s="23">
        <f t="shared" si="45"/>
        <v>-33.839471084467881</v>
      </c>
      <c r="K244" s="23">
        <f t="shared" si="48"/>
        <v>-64.457291293883287</v>
      </c>
      <c r="L244" s="24">
        <f t="shared" si="42"/>
        <v>-1514.8580050453177</v>
      </c>
      <c r="M244" s="24">
        <f t="shared" si="43"/>
        <v>-967.03630534354204</v>
      </c>
      <c r="N244" s="35">
        <f t="shared" si="44"/>
        <v>2.6561455012920593E-2</v>
      </c>
    </row>
    <row r="245" spans="2:14" x14ac:dyDescent="0.2">
      <c r="B245" s="14">
        <v>4.5399999999999912</v>
      </c>
      <c r="C245" s="14">
        <f>0.2*Sheet1!A228</f>
        <v>-39.31343283582089</v>
      </c>
      <c r="D245" s="18">
        <f t="shared" si="46"/>
        <v>-3.6109611955053467E-2</v>
      </c>
      <c r="E245" s="18">
        <f t="shared" si="47"/>
        <v>-1.9661051786783484E-2</v>
      </c>
      <c r="F245" s="18">
        <f t="shared" si="38"/>
        <v>68.76465625646415</v>
      </c>
      <c r="G245" s="18">
        <f t="shared" si="39"/>
        <v>50.539219565910912</v>
      </c>
      <c r="H245" s="23">
        <f t="shared" si="40"/>
        <v>-6.3685922278580733</v>
      </c>
      <c r="I245" s="23">
        <f t="shared" si="41"/>
        <v>-4.4623077532983846</v>
      </c>
      <c r="J245" s="23">
        <f t="shared" si="45"/>
        <v>29.451223420643259</v>
      </c>
      <c r="K245" s="23">
        <f t="shared" si="48"/>
        <v>11.225786730090022</v>
      </c>
      <c r="L245" s="24">
        <f t="shared" si="42"/>
        <v>-1438.7158675215319</v>
      </c>
      <c r="M245" s="24">
        <f t="shared" si="43"/>
        <v>-1021.4164528721897</v>
      </c>
      <c r="N245" s="35">
        <f t="shared" si="44"/>
        <v>-1.6448560168269982E-2</v>
      </c>
    </row>
    <row r="246" spans="2:14" x14ac:dyDescent="0.2">
      <c r="B246" s="14">
        <v>4.5599999999999907</v>
      </c>
      <c r="C246" s="14">
        <f>0.2*Sheet1!A229</f>
        <v>-28.656716417910445</v>
      </c>
      <c r="D246" s="18">
        <f t="shared" si="46"/>
        <v>-0.14562874319813118</v>
      </c>
      <c r="E246" s="18">
        <f t="shared" si="47"/>
        <v>-9.4215576891891875E-2</v>
      </c>
      <c r="F246" s="18">
        <f t="shared" si="38"/>
        <v>109.76247688437343</v>
      </c>
      <c r="G246" s="18">
        <f t="shared" si="39"/>
        <v>96.37708004268211</v>
      </c>
      <c r="H246" s="23">
        <f t="shared" si="40"/>
        <v>-4.583320896449699</v>
      </c>
      <c r="I246" s="23">
        <f t="shared" si="41"/>
        <v>-2.9931447572124554</v>
      </c>
      <c r="J246" s="23">
        <f t="shared" si="45"/>
        <v>81.105760466462982</v>
      </c>
      <c r="K246" s="23">
        <f t="shared" si="48"/>
        <v>67.720363624771664</v>
      </c>
      <c r="L246" s="24">
        <f t="shared" si="42"/>
        <v>-1156.4026158130723</v>
      </c>
      <c r="M246" s="24">
        <f t="shared" si="43"/>
        <v>-814.85392655040312</v>
      </c>
      <c r="N246" s="35">
        <f t="shared" si="44"/>
        <v>-5.1413166306239308E-2</v>
      </c>
    </row>
    <row r="247" spans="2:14" x14ac:dyDescent="0.2">
      <c r="B247" s="14">
        <v>4.5799999999999903</v>
      </c>
      <c r="C247" s="14">
        <f>0.2*Sheet1!A230</f>
        <v>-9.7014925373134346</v>
      </c>
      <c r="D247" s="18">
        <f t="shared" si="46"/>
        <v>-0.21332115464530463</v>
      </c>
      <c r="E247" s="18">
        <f t="shared" si="47"/>
        <v>-0.13497972751316625</v>
      </c>
      <c r="F247" s="18">
        <f t="shared" si="38"/>
        <v>129.97758793383184</v>
      </c>
      <c r="G247" s="18">
        <f t="shared" si="39"/>
        <v>94.610365187065156</v>
      </c>
      <c r="H247" s="23">
        <f t="shared" si="40"/>
        <v>-2.1859202482676459</v>
      </c>
      <c r="I247" s="23">
        <f t="shared" si="41"/>
        <v>-1.0832703049149828</v>
      </c>
      <c r="J247" s="23">
        <f t="shared" si="45"/>
        <v>120.2760953965184</v>
      </c>
      <c r="K247" s="23">
        <f t="shared" si="48"/>
        <v>84.908872649751714</v>
      </c>
      <c r="L247" s="24">
        <f t="shared" si="42"/>
        <v>-724.06647141599615</v>
      </c>
      <c r="M247" s="24">
        <f t="shared" si="43"/>
        <v>-431.86351073030721</v>
      </c>
      <c r="N247" s="35">
        <f t="shared" si="44"/>
        <v>-7.8341427132138375E-2</v>
      </c>
    </row>
    <row r="248" spans="2:14" x14ac:dyDescent="0.2">
      <c r="B248" s="14">
        <v>4.5999999999999899</v>
      </c>
      <c r="C248" s="14">
        <f>0.2*Sheet1!A231</f>
        <v>4.5970149253731343</v>
      </c>
      <c r="D248" s="18">
        <f t="shared" si="46"/>
        <v>-0.23088969163794312</v>
      </c>
      <c r="E248" s="18">
        <f t="shared" si="47"/>
        <v>-0.14034151804158645</v>
      </c>
      <c r="F248" s="18">
        <f t="shared" si="38"/>
        <v>131.52109179331239</v>
      </c>
      <c r="G248" s="18">
        <f t="shared" si="39"/>
        <v>68.42579051172936</v>
      </c>
      <c r="H248" s="23">
        <f t="shared" si="40"/>
        <v>0.42906654900379637</v>
      </c>
      <c r="I248" s="23">
        <f t="shared" si="41"/>
        <v>0.5470912520729625</v>
      </c>
      <c r="J248" s="23">
        <f t="shared" si="45"/>
        <v>136.11810671868554</v>
      </c>
      <c r="K248" s="23">
        <f t="shared" si="48"/>
        <v>73.022805437102491</v>
      </c>
      <c r="L248" s="24">
        <f t="shared" si="42"/>
        <v>-197.05529064517208</v>
      </c>
      <c r="M248" s="24">
        <f t="shared" si="43"/>
        <v>-41.634682227970202</v>
      </c>
      <c r="N248" s="35">
        <f t="shared" si="44"/>
        <v>-9.0548173596356668E-2</v>
      </c>
    </row>
    <row r="249" spans="2:14" x14ac:dyDescent="0.2">
      <c r="B249" s="14">
        <v>4.6199999999999894</v>
      </c>
      <c r="C249" s="14">
        <f>0.2*Sheet1!A232</f>
        <v>24.35820895522388</v>
      </c>
      <c r="D249" s="18">
        <f t="shared" si="46"/>
        <v>-0.19979667339739238</v>
      </c>
      <c r="E249" s="18">
        <f t="shared" si="47"/>
        <v>-0.11928607228714602</v>
      </c>
      <c r="F249" s="18">
        <f t="shared" si="38"/>
        <v>93.595780811435759</v>
      </c>
      <c r="G249" s="18">
        <f t="shared" si="39"/>
        <v>32.71041661808249</v>
      </c>
      <c r="H249" s="23">
        <f t="shared" si="40"/>
        <v>2.6802352750512783</v>
      </c>
      <c r="I249" s="23">
        <f t="shared" si="41"/>
        <v>1.5584533233710807</v>
      </c>
      <c r="J249" s="23">
        <f t="shared" si="45"/>
        <v>117.95398976665965</v>
      </c>
      <c r="K249" s="23">
        <f t="shared" si="48"/>
        <v>57.06862557330637</v>
      </c>
      <c r="L249" s="24">
        <f t="shared" si="42"/>
        <v>328.50260670923404</v>
      </c>
      <c r="M249" s="24">
        <f t="shared" si="43"/>
        <v>229.84305986968712</v>
      </c>
      <c r="N249" s="35">
        <f t="shared" si="44"/>
        <v>-8.0510601110246355E-2</v>
      </c>
    </row>
    <row r="250" spans="2:14" x14ac:dyDescent="0.2">
      <c r="B250" s="14">
        <v>4.639999999999989</v>
      </c>
      <c r="C250" s="14">
        <f>0.2*Sheet1!A233</f>
        <v>39.373134328358212</v>
      </c>
      <c r="D250" s="18">
        <f t="shared" si="46"/>
        <v>-0.13375143813316265</v>
      </c>
      <c r="E250" s="18">
        <f t="shared" si="47"/>
        <v>-8.3740772824927937E-2</v>
      </c>
      <c r="F250" s="18">
        <f t="shared" si="38"/>
        <v>30.809516820605836</v>
      </c>
      <c r="G250" s="18">
        <f t="shared" si="39"/>
        <v>11.051913329882211</v>
      </c>
      <c r="H250" s="23">
        <f t="shared" si="40"/>
        <v>3.9242882513716939</v>
      </c>
      <c r="I250" s="23">
        <f t="shared" si="41"/>
        <v>1.9960766228507278</v>
      </c>
      <c r="J250" s="23">
        <f t="shared" si="45"/>
        <v>70.182651148964055</v>
      </c>
      <c r="K250" s="23">
        <f t="shared" si="48"/>
        <v>50.425047658240423</v>
      </c>
      <c r="L250" s="24">
        <f t="shared" si="42"/>
        <v>713.84751505741394</v>
      </c>
      <c r="M250" s="24">
        <f t="shared" si="43"/>
        <v>364.28573492133529</v>
      </c>
      <c r="N250" s="35">
        <f t="shared" si="44"/>
        <v>-5.0010665308234711E-2</v>
      </c>
    </row>
    <row r="251" spans="2:14" x14ac:dyDescent="0.2">
      <c r="B251" s="14">
        <v>4.6599999999999886</v>
      </c>
      <c r="C251" s="14">
        <f>0.2*Sheet1!A234</f>
        <v>54.268656716417915</v>
      </c>
      <c r="D251" s="18">
        <f t="shared" si="46"/>
        <v>-5.6172690143925716E-2</v>
      </c>
      <c r="E251" s="18">
        <f t="shared" si="47"/>
        <v>-4.3553750092401942E-2</v>
      </c>
      <c r="F251" s="18">
        <f t="shared" si="38"/>
        <v>-39.879687202575269</v>
      </c>
      <c r="G251" s="18">
        <f t="shared" si="39"/>
        <v>-8.3970105747678758</v>
      </c>
      <c r="H251" s="23">
        <f t="shared" si="40"/>
        <v>3.8335865475519988</v>
      </c>
      <c r="I251" s="23">
        <f t="shared" si="41"/>
        <v>2.0226256504018716</v>
      </c>
      <c r="J251" s="23">
        <f t="shared" si="45"/>
        <v>14.388969513842646</v>
      </c>
      <c r="K251" s="23">
        <f t="shared" si="48"/>
        <v>45.871646141650039</v>
      </c>
      <c r="L251" s="24">
        <f t="shared" si="42"/>
        <v>841.24785515426777</v>
      </c>
      <c r="M251" s="24">
        <f t="shared" si="43"/>
        <v>406.7638560754512</v>
      </c>
      <c r="N251" s="35">
        <f t="shared" si="44"/>
        <v>-1.2618940051523773E-2</v>
      </c>
    </row>
    <row r="252" spans="2:14" x14ac:dyDescent="0.2">
      <c r="B252" s="14">
        <v>4.6799999999999882</v>
      </c>
      <c r="C252" s="14">
        <f>0.2*Sheet1!A235</f>
        <v>-1.7313432835820894</v>
      </c>
      <c r="D252" s="18">
        <f t="shared" si="46"/>
        <v>1.4092407082150052E-2</v>
      </c>
      <c r="E252" s="18">
        <f t="shared" si="47"/>
        <v>-1.4984194917158564E-3</v>
      </c>
      <c r="F252" s="18">
        <f t="shared" si="38"/>
        <v>-24.186650047066905</v>
      </c>
      <c r="G252" s="18">
        <f t="shared" si="39"/>
        <v>24.425186501254416</v>
      </c>
      <c r="H252" s="23">
        <f t="shared" si="40"/>
        <v>3.1929231750555775</v>
      </c>
      <c r="I252" s="23">
        <f t="shared" si="41"/>
        <v>2.1829074096667371</v>
      </c>
      <c r="J252" s="23">
        <f t="shared" si="45"/>
        <v>-25.917993330648994</v>
      </c>
      <c r="K252" s="23">
        <f t="shared" si="48"/>
        <v>22.693843217672327</v>
      </c>
      <c r="L252" s="24">
        <f t="shared" si="42"/>
        <v>752.0368162321364</v>
      </c>
      <c r="M252" s="24">
        <f t="shared" si="43"/>
        <v>444.79224677017487</v>
      </c>
      <c r="N252" s="35">
        <f t="shared" si="44"/>
        <v>1.5590826573865908E-2</v>
      </c>
    </row>
    <row r="253" spans="2:14" x14ac:dyDescent="0.2">
      <c r="B253" s="14">
        <v>4.6999999999999877</v>
      </c>
      <c r="C253" s="14">
        <f>0.2*Sheet1!A236</f>
        <v>-5.044776119402985</v>
      </c>
      <c r="D253" s="18">
        <f t="shared" si="46"/>
        <v>7.1602282266526554E-2</v>
      </c>
      <c r="E253" s="18">
        <f t="shared" si="47"/>
        <v>4.2593967918457418E-2</v>
      </c>
      <c r="F253" s="18">
        <f t="shared" si="38"/>
        <v>-39.299233120283702</v>
      </c>
      <c r="G253" s="18">
        <f t="shared" si="39"/>
        <v>-20.082794332869071</v>
      </c>
      <c r="H253" s="23">
        <f t="shared" si="40"/>
        <v>2.5580643433820729</v>
      </c>
      <c r="I253" s="23">
        <f t="shared" si="41"/>
        <v>2.2263313313505906</v>
      </c>
      <c r="J253" s="23">
        <f t="shared" si="45"/>
        <v>-44.344009239686685</v>
      </c>
      <c r="K253" s="23">
        <f t="shared" si="48"/>
        <v>-25.127570452272057</v>
      </c>
      <c r="L253" s="24">
        <f t="shared" si="42"/>
        <v>598.58827469250389</v>
      </c>
      <c r="M253" s="24">
        <f t="shared" si="43"/>
        <v>494.6253395330794</v>
      </c>
      <c r="N253" s="35">
        <f t="shared" si="44"/>
        <v>2.9008314348069136E-2</v>
      </c>
    </row>
    <row r="254" spans="2:14" x14ac:dyDescent="0.2">
      <c r="B254" s="14">
        <v>4.7199999999999873</v>
      </c>
      <c r="C254" s="14">
        <f>0.2*Sheet1!A237</f>
        <v>8.5074626865671643</v>
      </c>
      <c r="D254" s="18">
        <f t="shared" si="46"/>
        <v>0.11265931381561478</v>
      </c>
      <c r="E254" s="18">
        <f t="shared" si="47"/>
        <v>7.7621904754727092E-2</v>
      </c>
      <c r="F254" s="18">
        <f t="shared" si="38"/>
        <v>-61.743320065248611</v>
      </c>
      <c r="G254" s="18">
        <f t="shared" si="39"/>
        <v>-74.904103574552266</v>
      </c>
      <c r="H254" s="23">
        <f t="shared" si="40"/>
        <v>1.5476388115267499</v>
      </c>
      <c r="I254" s="23">
        <f t="shared" si="41"/>
        <v>1.2764623522763774</v>
      </c>
      <c r="J254" s="23">
        <f t="shared" si="45"/>
        <v>-53.235857378681445</v>
      </c>
      <c r="K254" s="23">
        <f t="shared" si="48"/>
        <v>-66.3966408879851</v>
      </c>
      <c r="L254" s="24">
        <f t="shared" si="42"/>
        <v>421.12523906504384</v>
      </c>
      <c r="M254" s="24">
        <f t="shared" si="43"/>
        <v>401.04661899179058</v>
      </c>
      <c r="N254" s="35">
        <f t="shared" si="44"/>
        <v>3.5037409060887689E-2</v>
      </c>
    </row>
    <row r="255" spans="2:14" x14ac:dyDescent="0.2">
      <c r="B255" s="14">
        <v>4.7399999999999869</v>
      </c>
      <c r="C255" s="14">
        <f>0.2*Sheet1!A238</f>
        <v>13.343283582089553</v>
      </c>
      <c r="D255" s="18">
        <f t="shared" si="46"/>
        <v>0.12969113542780547</v>
      </c>
      <c r="E255" s="18">
        <f t="shared" si="47"/>
        <v>8.7658342043136689E-2</v>
      </c>
      <c r="F255" s="18">
        <f t="shared" si="38"/>
        <v>-77.466226118194498</v>
      </c>
      <c r="G255" s="18">
        <f t="shared" si="39"/>
        <v>-80.023993996627212</v>
      </c>
      <c r="H255" s="23">
        <f t="shared" si="40"/>
        <v>0.15554334969231931</v>
      </c>
      <c r="I255" s="23">
        <f t="shared" si="41"/>
        <v>-0.27281862343541796</v>
      </c>
      <c r="J255" s="23">
        <f t="shared" si="45"/>
        <v>-64.122942536104944</v>
      </c>
      <c r="K255" s="23">
        <f t="shared" si="48"/>
        <v>-66.680710414537657</v>
      </c>
      <c r="L255" s="24">
        <f t="shared" si="42"/>
        <v>182.56478885403104</v>
      </c>
      <c r="M255" s="24">
        <f t="shared" si="43"/>
        <v>105.68823710510192</v>
      </c>
      <c r="N255" s="35">
        <f t="shared" si="44"/>
        <v>4.2032793384668782E-2</v>
      </c>
    </row>
    <row r="256" spans="2:14" x14ac:dyDescent="0.2">
      <c r="B256" s="14">
        <v>4.7599999999999865</v>
      </c>
      <c r="C256" s="14">
        <f>0.2*Sheet1!A239</f>
        <v>29.343283582089555</v>
      </c>
      <c r="D256" s="18">
        <f t="shared" si="46"/>
        <v>0.11510943460591655</v>
      </c>
      <c r="E256" s="18">
        <f t="shared" si="47"/>
        <v>6.8426561387315121E-2</v>
      </c>
      <c r="F256" s="18">
        <f t="shared" si="38"/>
        <v>-99.459452039158577</v>
      </c>
      <c r="G256" s="18">
        <f t="shared" si="39"/>
        <v>-57.730087874504818</v>
      </c>
      <c r="H256" s="23">
        <f t="shared" si="40"/>
        <v>-1.6137134318812114</v>
      </c>
      <c r="I256" s="23">
        <f t="shared" si="41"/>
        <v>-1.6503594421467387</v>
      </c>
      <c r="J256" s="23">
        <f t="shared" si="45"/>
        <v>-70.116168457069023</v>
      </c>
      <c r="K256" s="23">
        <f t="shared" si="48"/>
        <v>-28.386804292415263</v>
      </c>
      <c r="L256" s="24">
        <f t="shared" si="42"/>
        <v>-137.67627737972086</v>
      </c>
      <c r="M256" s="24">
        <f t="shared" si="43"/>
        <v>-234.12693782666486</v>
      </c>
      <c r="N256" s="35">
        <f t="shared" si="44"/>
        <v>4.6682873218601428E-2</v>
      </c>
    </row>
    <row r="257" spans="2:14" x14ac:dyDescent="0.2">
      <c r="B257" s="14">
        <v>4.779999999999986</v>
      </c>
      <c r="C257" s="14">
        <f>0.2*Sheet1!A240</f>
        <v>42.507462686567166</v>
      </c>
      <c r="D257" s="18">
        <f t="shared" si="46"/>
        <v>6.3457797691086698E-2</v>
      </c>
      <c r="E257" s="18">
        <f t="shared" si="47"/>
        <v>2.7128524827101222E-2</v>
      </c>
      <c r="F257" s="18">
        <f t="shared" si="38"/>
        <v>-94.31423073289767</v>
      </c>
      <c r="G257" s="18">
        <f t="shared" si="39"/>
        <v>-25.178389298286447</v>
      </c>
      <c r="H257" s="23">
        <f t="shared" si="40"/>
        <v>-3.5514502596017739</v>
      </c>
      <c r="I257" s="23">
        <f t="shared" si="41"/>
        <v>-2.4794442138746513</v>
      </c>
      <c r="J257" s="23">
        <f t="shared" si="45"/>
        <v>-51.806768046330504</v>
      </c>
      <c r="K257" s="23">
        <f t="shared" si="48"/>
        <v>17.329073388280719</v>
      </c>
      <c r="L257" s="24">
        <f t="shared" si="42"/>
        <v>-534.64205230070263</v>
      </c>
      <c r="M257" s="24">
        <f t="shared" si="43"/>
        <v>-467.15369920414406</v>
      </c>
      <c r="N257" s="35">
        <f t="shared" si="44"/>
        <v>3.6329272863985476E-2</v>
      </c>
    </row>
    <row r="258" spans="2:14" x14ac:dyDescent="0.2">
      <c r="B258" s="14">
        <v>4.7999999999999856</v>
      </c>
      <c r="C258" s="14">
        <f>0.2*Sheet1!A241</f>
        <v>55.31343283582089</v>
      </c>
      <c r="D258" s="18">
        <f t="shared" si="46"/>
        <v>-2.2496098036624723E-2</v>
      </c>
      <c r="E258" s="18">
        <f t="shared" si="47"/>
        <v>-2.5946540825446431E-2</v>
      </c>
      <c r="F258" s="18">
        <f t="shared" si="38"/>
        <v>-54.934674623861724</v>
      </c>
      <c r="G258" s="18">
        <f t="shared" si="39"/>
        <v>-9.6834244522598283</v>
      </c>
      <c r="H258" s="23">
        <f t="shared" si="40"/>
        <v>-5.0439393131693677</v>
      </c>
      <c r="I258" s="23">
        <f t="shared" si="41"/>
        <v>-2.8280623513801135</v>
      </c>
      <c r="J258" s="23">
        <f t="shared" si="45"/>
        <v>0.37875821195916615</v>
      </c>
      <c r="K258" s="23">
        <f t="shared" si="48"/>
        <v>45.630008383561062</v>
      </c>
      <c r="L258" s="24">
        <f t="shared" si="42"/>
        <v>-917.09876603469843</v>
      </c>
      <c r="M258" s="24">
        <f t="shared" si="43"/>
        <v>-566.1074941866641</v>
      </c>
      <c r="N258" s="35">
        <f t="shared" si="44"/>
        <v>3.4504427888217074E-3</v>
      </c>
    </row>
    <row r="259" spans="2:14" x14ac:dyDescent="0.2">
      <c r="B259" s="14">
        <v>4.8199999999999852</v>
      </c>
      <c r="C259" s="14">
        <f>0.2*Sheet1!A242</f>
        <v>73.31343283582089</v>
      </c>
      <c r="D259" s="18">
        <f t="shared" si="46"/>
        <v>-0.12891625286458042</v>
      </c>
      <c r="E259" s="18">
        <f t="shared" si="47"/>
        <v>-8.463367966441078E-2</v>
      </c>
      <c r="F259" s="18">
        <f t="shared" si="38"/>
        <v>-0.47901102182152044</v>
      </c>
      <c r="G259" s="18">
        <f t="shared" si="39"/>
        <v>-11.575493661360952</v>
      </c>
      <c r="H259" s="23">
        <f t="shared" si="40"/>
        <v>-5.5980761696262018</v>
      </c>
      <c r="I259" s="23">
        <f t="shared" si="41"/>
        <v>-3.0406515325163213</v>
      </c>
      <c r="J259" s="23">
        <f t="shared" si="45"/>
        <v>72.83442181399937</v>
      </c>
      <c r="K259" s="23">
        <f t="shared" si="48"/>
        <v>61.737939174459939</v>
      </c>
      <c r="L259" s="24">
        <f t="shared" si="42"/>
        <v>-1147.7660566719794</v>
      </c>
      <c r="M259" s="24">
        <f t="shared" si="43"/>
        <v>-606.04838510485854</v>
      </c>
      <c r="N259" s="35">
        <f t="shared" si="44"/>
        <v>-4.4282573200169636E-2</v>
      </c>
    </row>
    <row r="260" spans="2:14" x14ac:dyDescent="0.2">
      <c r="B260" s="14">
        <v>4.8399999999999848</v>
      </c>
      <c r="C260" s="14">
        <f>0.2*Sheet1!A243</f>
        <v>50.298507462686572</v>
      </c>
      <c r="D260" s="18">
        <f t="shared" si="46"/>
        <v>-0.23214429061847738</v>
      </c>
      <c r="E260" s="18">
        <f t="shared" si="47"/>
        <v>-0.14325061915536552</v>
      </c>
      <c r="F260" s="18">
        <f t="shared" si="38"/>
        <v>87.813867408092165</v>
      </c>
      <c r="G260" s="18">
        <f t="shared" si="39"/>
        <v>33.536405255077852</v>
      </c>
      <c r="H260" s="23">
        <f t="shared" si="40"/>
        <v>-4.7247276057634942</v>
      </c>
      <c r="I260" s="23">
        <f t="shared" si="41"/>
        <v>-2.8210424165791537</v>
      </c>
      <c r="J260" s="23">
        <f t="shared" si="45"/>
        <v>138.11237487077875</v>
      </c>
      <c r="K260" s="23">
        <f t="shared" si="48"/>
        <v>83.834912717764425</v>
      </c>
      <c r="L260" s="24">
        <f t="shared" si="42"/>
        <v>-1110.3794546232375</v>
      </c>
      <c r="M260" s="24">
        <f t="shared" si="43"/>
        <v>-610.68892740904676</v>
      </c>
      <c r="N260" s="35">
        <f t="shared" si="44"/>
        <v>-8.8893671463111862E-2</v>
      </c>
    </row>
    <row r="261" spans="2:14" x14ac:dyDescent="0.2">
      <c r="B261" s="14">
        <v>4.8599999999999843</v>
      </c>
      <c r="C261" s="14">
        <f>0.2*Sheet1!A244</f>
        <v>-41.194029850746269</v>
      </c>
      <c r="D261" s="18">
        <f t="shared" si="46"/>
        <v>-0.29640888148752703</v>
      </c>
      <c r="E261" s="18">
        <f t="shared" si="47"/>
        <v>-0.18196887070156845</v>
      </c>
      <c r="F261" s="18">
        <f t="shared" si="38"/>
        <v>214.48574505411023</v>
      </c>
      <c r="G261" s="18">
        <f t="shared" si="39"/>
        <v>143.48956259872358</v>
      </c>
      <c r="H261" s="23">
        <f t="shared" si="40"/>
        <v>-1.7017314811414703</v>
      </c>
      <c r="I261" s="23">
        <f t="shared" si="41"/>
        <v>-1.0507827380411392</v>
      </c>
      <c r="J261" s="23">
        <f t="shared" si="45"/>
        <v>173.29171520336396</v>
      </c>
      <c r="K261" s="23">
        <f t="shared" si="48"/>
        <v>102.29553274797732</v>
      </c>
      <c r="L261" s="24">
        <f t="shared" si="42"/>
        <v>-687.36898437530192</v>
      </c>
      <c r="M261" s="24">
        <f t="shared" si="43"/>
        <v>-410.242117851008</v>
      </c>
      <c r="N261" s="35">
        <f t="shared" si="44"/>
        <v>-0.11444001078595858</v>
      </c>
    </row>
    <row r="262" spans="2:14" x14ac:dyDescent="0.2">
      <c r="B262" s="14">
        <v>4.8799999999999839</v>
      </c>
      <c r="C262" s="14">
        <f>0.2*Sheet1!A245</f>
        <v>-29.82089552238806</v>
      </c>
      <c r="D262" s="18">
        <f t="shared" si="46"/>
        <v>-0.28927440327319293</v>
      </c>
      <c r="E262" s="18">
        <f t="shared" si="47"/>
        <v>-0.17634460702881263</v>
      </c>
      <c r="F262" s="18">
        <f t="shared" si="38"/>
        <v>197.20533331752495</v>
      </c>
      <c r="G262" s="18">
        <f t="shared" si="39"/>
        <v>122.90962173706237</v>
      </c>
      <c r="H262" s="23">
        <f t="shared" si="40"/>
        <v>2.4151793025748809</v>
      </c>
      <c r="I262" s="23">
        <f t="shared" si="41"/>
        <v>1.6132091053167206</v>
      </c>
      <c r="J262" s="23">
        <f t="shared" si="45"/>
        <v>167.38443779513688</v>
      </c>
      <c r="K262" s="23">
        <f t="shared" si="48"/>
        <v>93.08872621467431</v>
      </c>
      <c r="L262" s="24">
        <f t="shared" si="42"/>
        <v>73.988661502717534</v>
      </c>
      <c r="M262" s="24">
        <f t="shared" si="43"/>
        <v>63.444957511738345</v>
      </c>
      <c r="N262" s="35">
        <f t="shared" si="44"/>
        <v>-0.11292979624438029</v>
      </c>
    </row>
    <row r="263" spans="2:14" x14ac:dyDescent="0.2">
      <c r="B263" s="14">
        <v>4.8999999999999835</v>
      </c>
      <c r="C263" s="14">
        <f>0.2*Sheet1!A246</f>
        <v>-32.507462686567166</v>
      </c>
      <c r="D263" s="18">
        <f t="shared" si="46"/>
        <v>-0.20607694657989412</v>
      </c>
      <c r="E263" s="18">
        <f t="shared" si="47"/>
        <v>-0.12295242321440343</v>
      </c>
      <c r="F263" s="18">
        <f t="shared" si="38"/>
        <v>151.73337310048714</v>
      </c>
      <c r="G263" s="18">
        <f t="shared" si="39"/>
        <v>88.370395343685573</v>
      </c>
      <c r="H263" s="23">
        <f t="shared" si="40"/>
        <v>5.9045663667550006</v>
      </c>
      <c r="I263" s="23">
        <f t="shared" si="41"/>
        <v>3.7260092761241994</v>
      </c>
      <c r="J263" s="23">
        <f t="shared" si="45"/>
        <v>119.22591041391998</v>
      </c>
      <c r="K263" s="23">
        <f t="shared" si="48"/>
        <v>55.862932657118407</v>
      </c>
      <c r="L263" s="24">
        <f t="shared" si="42"/>
        <v>884.15360745707369</v>
      </c>
      <c r="M263" s="24">
        <f t="shared" si="43"/>
        <v>575.21461162559865</v>
      </c>
      <c r="N263" s="35">
        <f t="shared" si="44"/>
        <v>-8.3124523365490685E-2</v>
      </c>
    </row>
    <row r="264" spans="2:14" x14ac:dyDescent="0.2">
      <c r="B264" s="14">
        <v>4.9199999999999831</v>
      </c>
      <c r="C264" s="14">
        <f>0.2*Sheet1!A247</f>
        <v>-27.074626865671647</v>
      </c>
      <c r="D264" s="18">
        <f t="shared" si="46"/>
        <v>-6.6389146655618181E-2</v>
      </c>
      <c r="E264" s="18">
        <f t="shared" si="47"/>
        <v>-3.6382122731486014E-2</v>
      </c>
      <c r="F264" s="18">
        <f t="shared" si="38"/>
        <v>64.231352791272002</v>
      </c>
      <c r="G264" s="18">
        <f t="shared" si="39"/>
        <v>32.1307542606487</v>
      </c>
      <c r="H264" s="23">
        <f t="shared" si="40"/>
        <v>8.0642136256725934</v>
      </c>
      <c r="I264" s="23">
        <f t="shared" si="41"/>
        <v>4.9310207721675408</v>
      </c>
      <c r="J264" s="23">
        <f t="shared" si="45"/>
        <v>37.156725925600355</v>
      </c>
      <c r="K264" s="23">
        <f t="shared" si="48"/>
        <v>5.0561273949770538</v>
      </c>
      <c r="L264" s="24">
        <f t="shared" si="42"/>
        <v>1489.868932999713</v>
      </c>
      <c r="M264" s="24">
        <f t="shared" si="43"/>
        <v>924.26764432381879</v>
      </c>
      <c r="N264" s="35">
        <f t="shared" si="44"/>
        <v>-3.0007023924132167E-2</v>
      </c>
    </row>
    <row r="265" spans="2:14" x14ac:dyDescent="0.2">
      <c r="B265" s="14">
        <v>4.9399999999999826</v>
      </c>
      <c r="C265" s="14">
        <f>0.2*Sheet1!A248</f>
        <v>-14</v>
      </c>
      <c r="D265" s="18">
        <f t="shared" si="46"/>
        <v>9.6720585055192099E-2</v>
      </c>
      <c r="E265" s="18">
        <f t="shared" si="47"/>
        <v>6.2271460642552692E-2</v>
      </c>
      <c r="F265" s="18">
        <f t="shared" si="38"/>
        <v>-45.976760817687818</v>
      </c>
      <c r="G265" s="18">
        <f t="shared" si="39"/>
        <v>-31.799074953769832</v>
      </c>
      <c r="H265" s="23">
        <f t="shared" si="40"/>
        <v>8.2467595454084339</v>
      </c>
      <c r="I265" s="23">
        <f t="shared" si="41"/>
        <v>4.9343375652363299</v>
      </c>
      <c r="J265" s="23">
        <f t="shared" si="45"/>
        <v>-59.976760817687818</v>
      </c>
      <c r="K265" s="23">
        <f t="shared" si="48"/>
        <v>-45.799074953769832</v>
      </c>
      <c r="L265" s="24">
        <f t="shared" si="42"/>
        <v>1743.9384237725883</v>
      </c>
      <c r="M265" s="24">
        <f t="shared" si="43"/>
        <v>1046.4040777212431</v>
      </c>
      <c r="N265" s="35">
        <f t="shared" si="44"/>
        <v>3.4449124412639406E-2</v>
      </c>
    </row>
    <row r="266" spans="2:14" x14ac:dyDescent="0.2">
      <c r="B266" s="14">
        <v>4.9599999999999822</v>
      </c>
      <c r="C266" s="14">
        <f>0.2*Sheet1!A249</f>
        <v>-37.313432835820898</v>
      </c>
      <c r="D266" s="18">
        <f t="shared" si="46"/>
        <v>0.24607518007281148</v>
      </c>
      <c r="E266" s="18">
        <f t="shared" si="47"/>
        <v>0.1523502756224146</v>
      </c>
      <c r="F266" s="18">
        <f t="shared" si="38"/>
        <v>-109.82919808780503</v>
      </c>
      <c r="G266" s="18">
        <f t="shared" si="39"/>
        <v>-54.280288294877209</v>
      </c>
      <c r="H266" s="23">
        <f t="shared" si="40"/>
        <v>6.6886999563535028</v>
      </c>
      <c r="I266" s="23">
        <f t="shared" si="41"/>
        <v>4.0735439327498604</v>
      </c>
      <c r="J266" s="23">
        <f t="shared" si="45"/>
        <v>-147.14263092362592</v>
      </c>
      <c r="K266" s="23">
        <f t="shared" si="48"/>
        <v>-91.5937211306981</v>
      </c>
      <c r="L266" s="24">
        <f t="shared" si="42"/>
        <v>1597.3179686795913</v>
      </c>
      <c r="M266" s="24">
        <f t="shared" si="43"/>
        <v>954.71393719334856</v>
      </c>
      <c r="N266" s="35">
        <f t="shared" si="44"/>
        <v>9.3724904450396884E-2</v>
      </c>
    </row>
    <row r="267" spans="2:14" x14ac:dyDescent="0.2">
      <c r="B267" s="14">
        <v>4.9799999999999818</v>
      </c>
      <c r="C267" s="14">
        <f>0.2*Sheet1!A250</f>
        <v>-63.014925373134332</v>
      </c>
      <c r="D267" s="18">
        <f t="shared" si="46"/>
        <v>0.35478521247664535</v>
      </c>
      <c r="E267" s="18">
        <f t="shared" si="47"/>
        <v>0.22119355901986226</v>
      </c>
      <c r="F267" s="18">
        <f t="shared" si="38"/>
        <v>-140.81046914455692</v>
      </c>
      <c r="G267" s="18">
        <f t="shared" si="39"/>
        <v>-71.995664280618257</v>
      </c>
      <c r="H267" s="23">
        <f t="shared" si="40"/>
        <v>4.182303284029885</v>
      </c>
      <c r="I267" s="23">
        <f t="shared" si="41"/>
        <v>2.8107844069949053</v>
      </c>
      <c r="J267" s="23">
        <f t="shared" si="45"/>
        <v>-203.82539451769125</v>
      </c>
      <c r="K267" s="23">
        <f t="shared" si="48"/>
        <v>-135.01058965375259</v>
      </c>
      <c r="L267" s="24">
        <f t="shared" si="42"/>
        <v>1156.8936361284671</v>
      </c>
      <c r="M267" s="24">
        <f t="shared" si="43"/>
        <v>739.16103124287531</v>
      </c>
      <c r="N267" s="35">
        <f t="shared" si="44"/>
        <v>0.13359165345678309</v>
      </c>
    </row>
    <row r="268" spans="2:14" x14ac:dyDescent="0.2">
      <c r="B268" s="14">
        <v>4.9999999999999813</v>
      </c>
      <c r="C268" s="14">
        <f>0.2*Sheet1!A251</f>
        <v>-48.268656716417908</v>
      </c>
      <c r="D268" s="18">
        <f t="shared" si="46"/>
        <v>0.40687062067700075</v>
      </c>
      <c r="E268" s="18">
        <f t="shared" si="47"/>
        <v>0.2583616642036235</v>
      </c>
      <c r="F268" s="18">
        <f t="shared" si="38"/>
        <v>-174.79610565786618</v>
      </c>
      <c r="G268" s="18">
        <f t="shared" si="39"/>
        <v>-118.48016528075038</v>
      </c>
      <c r="H268" s="23">
        <f t="shared" si="40"/>
        <v>1.0262375360056559</v>
      </c>
      <c r="I268" s="23">
        <f t="shared" si="41"/>
        <v>0.9060261113812178</v>
      </c>
      <c r="J268" s="23">
        <f t="shared" si="45"/>
        <v>-223.0647623742841</v>
      </c>
      <c r="K268" s="23">
        <f t="shared" si="48"/>
        <v>-166.74882199716831</v>
      </c>
      <c r="L268" s="24">
        <f t="shared" si="42"/>
        <v>546.96927852518172</v>
      </c>
      <c r="M268" s="24">
        <f t="shared" si="43"/>
        <v>410.63474679929641</v>
      </c>
      <c r="N268" s="35">
        <f t="shared" si="44"/>
        <v>0.14850895647337725</v>
      </c>
    </row>
    <row r="269" spans="2:14" x14ac:dyDescent="0.2">
      <c r="B269" s="14">
        <v>5.0199999999999809</v>
      </c>
      <c r="C269" s="14">
        <f>0.2*Sheet1!A252</f>
        <v>-50.507462686567166</v>
      </c>
      <c r="D269" s="18">
        <f t="shared" si="46"/>
        <v>0.39403341150688648</v>
      </c>
      <c r="E269" s="18">
        <f t="shared" si="47"/>
        <v>0.25302512078477085</v>
      </c>
      <c r="F269" s="18">
        <f t="shared" si="38"/>
        <v>-158.8234932444077</v>
      </c>
      <c r="G269" s="18">
        <f t="shared" si="39"/>
        <v>-116.09049118401958</v>
      </c>
      <c r="H269" s="23">
        <f t="shared" si="40"/>
        <v>-2.3099584530170834</v>
      </c>
      <c r="I269" s="23">
        <f t="shared" si="41"/>
        <v>-1.4396804532664824</v>
      </c>
      <c r="J269" s="23">
        <f t="shared" si="45"/>
        <v>-209.33095593097488</v>
      </c>
      <c r="K269" s="23">
        <f t="shared" si="48"/>
        <v>-166.59795387058676</v>
      </c>
      <c r="L269" s="24">
        <f t="shared" si="42"/>
        <v>-141.50324281601468</v>
      </c>
      <c r="M269" s="24">
        <f t="shared" si="43"/>
        <v>-49.576781511509154</v>
      </c>
      <c r="N269" s="35">
        <f t="shared" si="44"/>
        <v>0.14100829072211563</v>
      </c>
    </row>
    <row r="270" spans="2:14" x14ac:dyDescent="0.2">
      <c r="B270" s="14">
        <v>5.0399999999999805</v>
      </c>
      <c r="C270" s="14">
        <f>0.2*Sheet1!A253</f>
        <v>-38.985074626865675</v>
      </c>
      <c r="D270" s="18">
        <f t="shared" si="46"/>
        <v>0.31898524382732074</v>
      </c>
      <c r="E270" s="18">
        <f t="shared" si="47"/>
        <v>0.20370566485332064</v>
      </c>
      <c r="F270" s="18">
        <f t="shared" si="38"/>
        <v>-129.66649294783298</v>
      </c>
      <c r="G270" s="18">
        <f t="shared" si="39"/>
        <v>-89.167977477185957</v>
      </c>
      <c r="H270" s="23">
        <f t="shared" si="40"/>
        <v>-5.1948583149394914</v>
      </c>
      <c r="I270" s="23">
        <f t="shared" si="41"/>
        <v>-3.4922651398785383</v>
      </c>
      <c r="J270" s="23">
        <f t="shared" si="45"/>
        <v>-168.65156757469865</v>
      </c>
      <c r="K270" s="23">
        <f t="shared" si="48"/>
        <v>-128.15305210405162</v>
      </c>
      <c r="L270" s="24">
        <f t="shared" si="42"/>
        <v>-795.52402545633026</v>
      </c>
      <c r="M270" s="24">
        <f t="shared" si="43"/>
        <v>-534.49404352782767</v>
      </c>
      <c r="N270" s="35">
        <f t="shared" si="44"/>
        <v>0.1152795789740001</v>
      </c>
    </row>
    <row r="271" spans="2:14" x14ac:dyDescent="0.2">
      <c r="B271" s="14">
        <v>5.0599999999999801</v>
      </c>
      <c r="C271" s="14">
        <f>0.2*Sheet1!A254</f>
        <v>-33.164179104477618</v>
      </c>
      <c r="D271" s="18">
        <f t="shared" si="46"/>
        <v>0.195042958560532</v>
      </c>
      <c r="E271" s="18">
        <f t="shared" si="47"/>
        <v>0.12159794191931422</v>
      </c>
      <c r="F271" s="18">
        <f t="shared" si="38"/>
        <v>-70.784696732156021</v>
      </c>
      <c r="G271" s="18">
        <f t="shared" si="39"/>
        <v>-33.456223887170609</v>
      </c>
      <c r="H271" s="23">
        <f t="shared" si="40"/>
        <v>-7.1993702117393852</v>
      </c>
      <c r="I271" s="23">
        <f t="shared" si="41"/>
        <v>-4.718507153522105</v>
      </c>
      <c r="J271" s="23">
        <f t="shared" si="45"/>
        <v>-103.94887583663365</v>
      </c>
      <c r="K271" s="23">
        <f t="shared" si="48"/>
        <v>-66.620402991648234</v>
      </c>
      <c r="L271" s="24">
        <f t="shared" si="42"/>
        <v>-1312.6611461785546</v>
      </c>
      <c r="M271" s="24">
        <f t="shared" si="43"/>
        <v>-891.58203188232403</v>
      </c>
      <c r="N271" s="35">
        <f t="shared" si="44"/>
        <v>7.3445016641217775E-2</v>
      </c>
    </row>
    <row r="272" spans="2:14" x14ac:dyDescent="0.2">
      <c r="B272" s="14">
        <v>5.0799999999999796</v>
      </c>
      <c r="C272" s="14">
        <f>0.2*Sheet1!A255</f>
        <v>-23.074626865671643</v>
      </c>
      <c r="D272" s="18">
        <f t="shared" si="46"/>
        <v>4.4242338220208788E-2</v>
      </c>
      <c r="E272" s="18">
        <f t="shared" si="47"/>
        <v>2.5613118278652383E-2</v>
      </c>
      <c r="F272" s="18">
        <f t="shared" si="38"/>
        <v>2.6525356768008805</v>
      </c>
      <c r="G272" s="18">
        <f t="shared" si="39"/>
        <v>17.30941818497331</v>
      </c>
      <c r="H272" s="23">
        <f t="shared" si="40"/>
        <v>-7.8806918222929383</v>
      </c>
      <c r="I272" s="23">
        <f t="shared" si="41"/>
        <v>-4.8799752105440799</v>
      </c>
      <c r="J272" s="23">
        <f t="shared" si="45"/>
        <v>-20.422091188870763</v>
      </c>
      <c r="K272" s="23">
        <f t="shared" si="48"/>
        <v>-5.7652086806983327</v>
      </c>
      <c r="L272" s="24">
        <f t="shared" si="42"/>
        <v>-1603.9702863013797</v>
      </c>
      <c r="M272" s="24">
        <f t="shared" si="43"/>
        <v>-1031.921400568559</v>
      </c>
      <c r="N272" s="35">
        <f t="shared" si="44"/>
        <v>1.8629219941556405E-2</v>
      </c>
    </row>
    <row r="273" spans="2:14" x14ac:dyDescent="0.2">
      <c r="B273" s="14">
        <v>5.0999999999999792</v>
      </c>
      <c r="C273" s="14">
        <f>0.2*Sheet1!A256</f>
        <v>-15.223880597014926</v>
      </c>
      <c r="D273" s="18">
        <f t="shared" si="46"/>
        <v>-0.10484495398494043</v>
      </c>
      <c r="E273" s="18">
        <f t="shared" si="47"/>
        <v>-6.4722436961826751E-2</v>
      </c>
      <c r="F273" s="18">
        <f t="shared" si="38"/>
        <v>82.612906730294753</v>
      </c>
      <c r="G273" s="18">
        <f t="shared" si="39"/>
        <v>55.33007151905133</v>
      </c>
      <c r="H273" s="23">
        <f t="shared" si="40"/>
        <v>-7.0280373982219828</v>
      </c>
      <c r="I273" s="23">
        <f t="shared" si="41"/>
        <v>-4.1535803135038343</v>
      </c>
      <c r="J273" s="23">
        <f t="shared" si="45"/>
        <v>67.389026133279827</v>
      </c>
      <c r="K273" s="23">
        <f t="shared" si="48"/>
        <v>40.106190922036404</v>
      </c>
      <c r="L273" s="24">
        <f t="shared" si="42"/>
        <v>-1593.727516820569</v>
      </c>
      <c r="M273" s="24">
        <f t="shared" si="43"/>
        <v>-958.64822965741439</v>
      </c>
      <c r="N273" s="35">
        <f t="shared" si="44"/>
        <v>-4.0122517023113674E-2</v>
      </c>
    </row>
    <row r="274" spans="2:14" x14ac:dyDescent="0.2">
      <c r="B274" s="14">
        <v>5.1199999999999788</v>
      </c>
      <c r="C274" s="14">
        <f>0.2*Sheet1!A257</f>
        <v>-16.238805970149254</v>
      </c>
      <c r="D274" s="18">
        <f t="shared" si="46"/>
        <v>-0.22180811040470969</v>
      </c>
      <c r="E274" s="18">
        <f t="shared" si="47"/>
        <v>-0.13362060668345288</v>
      </c>
      <c r="F274" s="18">
        <f t="shared" si="38"/>
        <v>153.36300871640924</v>
      </c>
      <c r="G274" s="18">
        <f t="shared" si="39"/>
        <v>86.404293965454258</v>
      </c>
      <c r="H274" s="23">
        <f t="shared" si="40"/>
        <v>-4.6682782437549406</v>
      </c>
      <c r="I274" s="23">
        <f t="shared" si="41"/>
        <v>-2.736236658658779</v>
      </c>
      <c r="J274" s="23">
        <f t="shared" si="45"/>
        <v>137.12420274625998</v>
      </c>
      <c r="K274" s="23">
        <f t="shared" si="48"/>
        <v>70.165487995305</v>
      </c>
      <c r="L274" s="24">
        <f t="shared" si="42"/>
        <v>-1253.7772420078898</v>
      </c>
      <c r="M274" s="24">
        <f t="shared" si="43"/>
        <v>-725.45361631746016</v>
      </c>
      <c r="N274" s="35">
        <f t="shared" si="44"/>
        <v>-8.8187503721256805E-2</v>
      </c>
    </row>
    <row r="275" spans="2:14" x14ac:dyDescent="0.2">
      <c r="B275" s="14">
        <v>5.1399999999999784</v>
      </c>
      <c r="C275" s="14">
        <f>0.2*Sheet1!A258</f>
        <v>-35.820895522388064</v>
      </c>
      <c r="D275" s="18">
        <f t="shared" si="46"/>
        <v>-0.27939128446685862</v>
      </c>
      <c r="E275" s="18">
        <f t="shared" si="47"/>
        <v>-0.16766889462433493</v>
      </c>
      <c r="F275" s="18">
        <f t="shared" ref="F275:F338" si="49">F274+(D275-D274)/$E$10/$D$10^2-H274/$E$10/$D$10-F274/2/$E$10</f>
        <v>204.46089941308946</v>
      </c>
      <c r="G275" s="18">
        <f t="shared" ref="G275:G338" si="50">G274+(E275-E274)/$E$10/$D$10^2-I274/$E$10/$D$10-G274/2/$E$10</f>
        <v>120.36015835748111</v>
      </c>
      <c r="H275" s="23">
        <f t="shared" ref="H275:H338" si="51">H274+$F$10/$E$10/$D$10*(D275-D274)-$F$10/$E$10*H274+(1-$F$10/2/$E$10)*$D$10*F274</f>
        <v>-1.0900391624599521</v>
      </c>
      <c r="I275" s="23">
        <f t="shared" ref="I275:I338" si="52">I274+$F$10/$E$10/$D$10*(E275-E274)-$F$10/$E$10*I274+(1-$F$10/2/$E$10)*$D$10*G274</f>
        <v>-0.66859213542942619</v>
      </c>
      <c r="J275" s="23">
        <f t="shared" si="45"/>
        <v>168.64000389070139</v>
      </c>
      <c r="K275" s="23">
        <f t="shared" si="48"/>
        <v>84.539262835093041</v>
      </c>
      <c r="L275" s="24">
        <f t="shared" ref="L275:L338" si="53">$H$2*(H274/$E$10/$D$10+F274/2/$E$10-($C275-$C274))+$J$2*($F$10/$E$10*$H274+($F$10/2/$E$10-1)*$D$10*$F274)+$K$2*($F$10/$E$10*$I274+($F$10/2/$E$10-1)*$D$10*$G274)</f>
        <v>-617.03343609467879</v>
      </c>
      <c r="M275" s="24">
        <f t="shared" ref="M275:M338" si="54">$I$3*(I274/$E$10/$D$10+G274/2/$E$10-($C275-$C274))+$J$3*($F$10/$E$10*$H274+($F$10/2/$E$10-1)*$D$10*$F274)+$K$3*($F$10/$E$10*$I274+($F$10/2/$E$10-1)*$D$10*$G274)</f>
        <v>-358.88832135262658</v>
      </c>
      <c r="N275" s="35">
        <f t="shared" ref="N275:N338" si="55">D275-E275</f>
        <v>-0.11172238984252369</v>
      </c>
    </row>
    <row r="276" spans="2:14" x14ac:dyDescent="0.2">
      <c r="B276" s="14">
        <v>5.1599999999999779</v>
      </c>
      <c r="C276" s="14">
        <f>0.2*Sheet1!A259</f>
        <v>-36.089552238805972</v>
      </c>
      <c r="D276" s="18">
        <f t="shared" si="46"/>
        <v>-0.26179110970906005</v>
      </c>
      <c r="E276" s="18">
        <f t="shared" si="47"/>
        <v>-0.15753333422865254</v>
      </c>
      <c r="F276" s="18">
        <f t="shared" si="49"/>
        <v>189.54868065688675</v>
      </c>
      <c r="G276" s="18">
        <f t="shared" si="50"/>
        <v>114.71387268522801</v>
      </c>
      <c r="H276" s="23">
        <f t="shared" si="51"/>
        <v>2.8500566382398089</v>
      </c>
      <c r="I276" s="23">
        <f t="shared" si="52"/>
        <v>1.6821481749976654</v>
      </c>
      <c r="J276" s="23">
        <f t="shared" ref="J276:J339" si="56">$C276+F276</f>
        <v>153.45912841808078</v>
      </c>
      <c r="K276" s="23">
        <f t="shared" si="48"/>
        <v>78.624320446422047</v>
      </c>
      <c r="L276" s="24">
        <f t="shared" si="53"/>
        <v>189.06978479677585</v>
      </c>
      <c r="M276" s="24">
        <f t="shared" si="54"/>
        <v>106.03153502074666</v>
      </c>
      <c r="N276" s="35">
        <f t="shared" si="55"/>
        <v>-0.10425777548040752</v>
      </c>
    </row>
    <row r="277" spans="2:14" x14ac:dyDescent="0.2">
      <c r="B277" s="14">
        <v>5.1799999999999775</v>
      </c>
      <c r="C277" s="14">
        <f>0.2*Sheet1!A260</f>
        <v>-34.567164179104473</v>
      </c>
      <c r="D277" s="18">
        <f t="shared" si="46"/>
        <v>-0.17267441277416312</v>
      </c>
      <c r="E277" s="18">
        <f t="shared" si="47"/>
        <v>-0.10398849720617866</v>
      </c>
      <c r="F277" s="18">
        <f t="shared" si="49"/>
        <v>131.60696104412057</v>
      </c>
      <c r="G277" s="18">
        <f t="shared" si="50"/>
        <v>84.304862539977705</v>
      </c>
      <c r="H277" s="23">
        <f t="shared" si="51"/>
        <v>6.0616130552498841</v>
      </c>
      <c r="I277" s="23">
        <f t="shared" si="52"/>
        <v>3.6723355272497225</v>
      </c>
      <c r="J277" s="23">
        <f t="shared" si="56"/>
        <v>97.039796865016086</v>
      </c>
      <c r="K277" s="23">
        <f t="shared" si="48"/>
        <v>49.737698360873232</v>
      </c>
      <c r="L277" s="24">
        <f t="shared" si="53"/>
        <v>953.44137050709662</v>
      </c>
      <c r="M277" s="24">
        <f t="shared" si="54"/>
        <v>566.91302766218303</v>
      </c>
      <c r="N277" s="35">
        <f t="shared" si="55"/>
        <v>-6.8685915567984465E-2</v>
      </c>
    </row>
    <row r="278" spans="2:14" x14ac:dyDescent="0.2">
      <c r="B278" s="14">
        <v>5.1999999999999771</v>
      </c>
      <c r="C278" s="14">
        <f>0.2*Sheet1!A261</f>
        <v>-34.179104477611943</v>
      </c>
      <c r="D278" s="18">
        <f t="shared" si="46"/>
        <v>-3.3395015760673052E-2</v>
      </c>
      <c r="E278" s="18">
        <f t="shared" si="47"/>
        <v>-1.8593007091883287E-2</v>
      </c>
      <c r="F278" s="18">
        <f t="shared" si="49"/>
        <v>48.864398040803053</v>
      </c>
      <c r="G278" s="18">
        <f t="shared" si="50"/>
        <v>35.182933153031513</v>
      </c>
      <c r="H278" s="23">
        <f t="shared" si="51"/>
        <v>7.8663266460991217</v>
      </c>
      <c r="I278" s="23">
        <f t="shared" si="52"/>
        <v>4.8672134841798158</v>
      </c>
      <c r="J278" s="23">
        <f t="shared" si="56"/>
        <v>14.685293563191109</v>
      </c>
      <c r="K278" s="23">
        <f t="shared" si="48"/>
        <v>1.0038286754195695</v>
      </c>
      <c r="L278" s="24">
        <f t="shared" si="53"/>
        <v>1487.126626410648</v>
      </c>
      <c r="M278" s="24">
        <f t="shared" si="54"/>
        <v>909.12111902124786</v>
      </c>
      <c r="N278" s="35">
        <f t="shared" si="55"/>
        <v>-1.4802008668789765E-2</v>
      </c>
    </row>
    <row r="279" spans="2:14" x14ac:dyDescent="0.2">
      <c r="B279" s="14">
        <v>5.2199999999999767</v>
      </c>
      <c r="C279" s="14">
        <f>0.2*Sheet1!A262</f>
        <v>-21.402985074626869</v>
      </c>
      <c r="D279" s="18">
        <f t="shared" si="46"/>
        <v>0.12351323359602578</v>
      </c>
      <c r="E279" s="18">
        <f t="shared" si="47"/>
        <v>7.8811587239242462E-2</v>
      </c>
      <c r="F279" s="18">
        <f t="shared" si="49"/>
        <v>-53.0472336936391</v>
      </c>
      <c r="G279" s="18">
        <f t="shared" si="50"/>
        <v>-34.579686677737186</v>
      </c>
      <c r="H279" s="23">
        <f t="shared" si="51"/>
        <v>7.8244982895707622</v>
      </c>
      <c r="I279" s="23">
        <f t="shared" si="52"/>
        <v>4.8732459489327589</v>
      </c>
      <c r="J279" s="23">
        <f t="shared" si="56"/>
        <v>-74.45021876826597</v>
      </c>
      <c r="K279" s="23">
        <f t="shared" si="48"/>
        <v>-55.982671752364055</v>
      </c>
      <c r="L279" s="24">
        <f t="shared" si="53"/>
        <v>1673.2534447784328</v>
      </c>
      <c r="M279" s="24">
        <f t="shared" si="54"/>
        <v>1040.397781657487</v>
      </c>
      <c r="N279" s="35">
        <f t="shared" si="55"/>
        <v>4.4701646356783323E-2</v>
      </c>
    </row>
    <row r="280" spans="2:14" x14ac:dyDescent="0.2">
      <c r="B280" s="14">
        <v>5.2399999999999762</v>
      </c>
      <c r="C280" s="14">
        <f>0.2*Sheet1!A263</f>
        <v>-16.298507462686569</v>
      </c>
      <c r="D280" s="18">
        <f t="shared" si="46"/>
        <v>0.26118604515438093</v>
      </c>
      <c r="E280" s="18">
        <f t="shared" si="47"/>
        <v>0.16406539857546976</v>
      </c>
      <c r="F280" s="18">
        <f t="shared" si="49"/>
        <v>-135.12430863696181</v>
      </c>
      <c r="G280" s="18">
        <f t="shared" si="50"/>
        <v>-87.531389746541663</v>
      </c>
      <c r="H280" s="23">
        <f t="shared" si="51"/>
        <v>5.9427828662647499</v>
      </c>
      <c r="I280" s="23">
        <f t="shared" si="52"/>
        <v>3.6521351846899712</v>
      </c>
      <c r="J280" s="23">
        <f t="shared" si="56"/>
        <v>-151.42281609964837</v>
      </c>
      <c r="K280" s="23">
        <f t="shared" si="48"/>
        <v>-103.82989720922824</v>
      </c>
      <c r="L280" s="24">
        <f t="shared" si="53"/>
        <v>1468.4962113811157</v>
      </c>
      <c r="M280" s="24">
        <f t="shared" si="54"/>
        <v>910.02085967649248</v>
      </c>
      <c r="N280" s="35">
        <f t="shared" si="55"/>
        <v>9.7120646578911174E-2</v>
      </c>
    </row>
    <row r="281" spans="2:14" x14ac:dyDescent="0.2">
      <c r="B281" s="14">
        <v>5.2599999999999758</v>
      </c>
      <c r="C281" s="14">
        <f>0.2*Sheet1!A264</f>
        <v>1.9104477611940298</v>
      </c>
      <c r="D281" s="18">
        <f t="shared" si="46"/>
        <v>0.34641229466501466</v>
      </c>
      <c r="E281" s="18">
        <f t="shared" si="47"/>
        <v>0.21540726320319178</v>
      </c>
      <c r="F281" s="18">
        <f t="shared" si="49"/>
        <v>-201.16976950965079</v>
      </c>
      <c r="G281" s="18">
        <f t="shared" si="50"/>
        <v>-129.47700091423235</v>
      </c>
      <c r="H281" s="23">
        <f t="shared" si="51"/>
        <v>2.5798420847986243</v>
      </c>
      <c r="I281" s="23">
        <f t="shared" si="52"/>
        <v>1.4820512780822312</v>
      </c>
      <c r="J281" s="23">
        <f t="shared" si="56"/>
        <v>-199.25932174845676</v>
      </c>
      <c r="K281" s="23">
        <f t="shared" si="48"/>
        <v>-127.56655315303831</v>
      </c>
      <c r="L281" s="24">
        <f t="shared" si="53"/>
        <v>911.58269321770752</v>
      </c>
      <c r="M281" s="24">
        <f t="shared" si="54"/>
        <v>543.98084064981538</v>
      </c>
      <c r="N281" s="35">
        <f t="shared" si="55"/>
        <v>0.13100503146182288</v>
      </c>
    </row>
    <row r="282" spans="2:14" x14ac:dyDescent="0.2">
      <c r="B282" s="14">
        <v>5.2799999999999754</v>
      </c>
      <c r="C282" s="14">
        <f>0.2*Sheet1!A265</f>
        <v>-24.000000000000004</v>
      </c>
      <c r="D282" s="18">
        <f t="shared" si="46"/>
        <v>0.35973350856763392</v>
      </c>
      <c r="E282" s="18">
        <f t="shared" si="47"/>
        <v>0.22197062366611689</v>
      </c>
      <c r="F282" s="18">
        <f t="shared" si="49"/>
        <v>-181.58650842388158</v>
      </c>
      <c r="G282" s="18">
        <f t="shared" si="50"/>
        <v>-101.29965007296283</v>
      </c>
      <c r="H282" s="23">
        <f t="shared" si="51"/>
        <v>-1.2477206945366985</v>
      </c>
      <c r="I282" s="23">
        <f t="shared" si="52"/>
        <v>-0.82571523178972051</v>
      </c>
      <c r="J282" s="23">
        <f t="shared" si="56"/>
        <v>-205.58650842388158</v>
      </c>
      <c r="K282" s="23">
        <f t="shared" si="48"/>
        <v>-125.29965007296283</v>
      </c>
      <c r="L282" s="24">
        <f t="shared" si="53"/>
        <v>145.04287481305988</v>
      </c>
      <c r="M282" s="24">
        <f t="shared" si="54"/>
        <v>65.293112631149867</v>
      </c>
      <c r="N282" s="35">
        <f t="shared" si="55"/>
        <v>0.13776288490151703</v>
      </c>
    </row>
    <row r="283" spans="2:14" x14ac:dyDescent="0.2">
      <c r="B283" s="14">
        <v>5.299999999999975</v>
      </c>
      <c r="C283" s="14">
        <f>0.2*Sheet1!A266</f>
        <v>-48.776119402985074</v>
      </c>
      <c r="D283" s="18">
        <f t="shared" si="46"/>
        <v>0.30464770749820669</v>
      </c>
      <c r="E283" s="18">
        <f t="shared" si="47"/>
        <v>0.18927555364131615</v>
      </c>
      <c r="F283" s="18">
        <f t="shared" si="49"/>
        <v>-119.72736336305093</v>
      </c>
      <c r="G283" s="18">
        <f t="shared" si="50"/>
        <v>-60.508003817100416</v>
      </c>
      <c r="H283" s="23">
        <f t="shared" si="51"/>
        <v>-4.2608594124060248</v>
      </c>
      <c r="I283" s="23">
        <f t="shared" si="52"/>
        <v>-2.4437917706903534</v>
      </c>
      <c r="J283" s="23">
        <f t="shared" si="56"/>
        <v>-168.503482766036</v>
      </c>
      <c r="K283" s="23">
        <f t="shared" si="48"/>
        <v>-109.28412322008549</v>
      </c>
      <c r="L283" s="24">
        <f t="shared" si="53"/>
        <v>-590.05667420890768</v>
      </c>
      <c r="M283" s="24">
        <f t="shared" si="54"/>
        <v>-344.99014324875407</v>
      </c>
      <c r="N283" s="35">
        <f t="shared" si="55"/>
        <v>0.11537215385689054</v>
      </c>
    </row>
    <row r="284" spans="2:14" x14ac:dyDescent="0.2">
      <c r="B284" s="14">
        <v>5.3199999999999745</v>
      </c>
      <c r="C284" s="14">
        <f>0.2*Sheet1!A267</f>
        <v>-25.64179104477612</v>
      </c>
      <c r="D284" s="18">
        <f t="shared" si="46"/>
        <v>0.1999635759718813</v>
      </c>
      <c r="E284" s="18">
        <f t="shared" si="47"/>
        <v>0.1285913475392598</v>
      </c>
      <c r="F284" s="18">
        <f t="shared" si="49"/>
        <v>-74.942069418997903</v>
      </c>
      <c r="G284" s="18">
        <f t="shared" si="50"/>
        <v>-57.575703065392418</v>
      </c>
      <c r="H284" s="23">
        <f t="shared" si="51"/>
        <v>-6.2075537402265137</v>
      </c>
      <c r="I284" s="23">
        <f t="shared" si="52"/>
        <v>-3.6246288395152817</v>
      </c>
      <c r="J284" s="23">
        <f t="shared" si="56"/>
        <v>-100.58386046377402</v>
      </c>
      <c r="K284" s="23">
        <f t="shared" si="48"/>
        <v>-83.217494110168531</v>
      </c>
      <c r="L284" s="24">
        <f t="shared" si="53"/>
        <v>-1123.8704336041164</v>
      </c>
      <c r="M284" s="24">
        <f t="shared" si="54"/>
        <v>-636.05064304358154</v>
      </c>
      <c r="N284" s="35">
        <f t="shared" si="55"/>
        <v>7.1372228432621504E-2</v>
      </c>
    </row>
    <row r="285" spans="2:14" x14ac:dyDescent="0.2">
      <c r="B285" s="14">
        <v>5.3399999999999741</v>
      </c>
      <c r="C285" s="14">
        <f>0.2*Sheet1!A268</f>
        <v>-28.686567164179106</v>
      </c>
      <c r="D285" s="18">
        <f t="shared" si="46"/>
        <v>6.8884509999900201E-2</v>
      </c>
      <c r="E285" s="18">
        <f t="shared" si="47"/>
        <v>4.9211737750588805E-2</v>
      </c>
      <c r="F285" s="18">
        <f t="shared" si="49"/>
        <v>5.6621577444898321</v>
      </c>
      <c r="G285" s="18">
        <f t="shared" si="50"/>
        <v>-11.294626918261088</v>
      </c>
      <c r="H285" s="23">
        <f t="shared" si="51"/>
        <v>-6.9003528569715975</v>
      </c>
      <c r="I285" s="23">
        <f t="shared" si="52"/>
        <v>-4.313332139351818</v>
      </c>
      <c r="J285" s="23">
        <f t="shared" si="56"/>
        <v>-23.024409419689274</v>
      </c>
      <c r="K285" s="23">
        <f t="shared" si="48"/>
        <v>-39.981194082440197</v>
      </c>
      <c r="L285" s="24">
        <f t="shared" si="53"/>
        <v>-1401.2990751342127</v>
      </c>
      <c r="M285" s="24">
        <f t="shared" si="54"/>
        <v>-842.25476701401135</v>
      </c>
      <c r="N285" s="35">
        <f t="shared" si="55"/>
        <v>1.9672772249311396E-2</v>
      </c>
    </row>
    <row r="286" spans="2:14" x14ac:dyDescent="0.2">
      <c r="B286" s="14">
        <v>5.3599999999999737</v>
      </c>
      <c r="C286" s="14">
        <f>0.2*Sheet1!A269</f>
        <v>-11.82089552238806</v>
      </c>
      <c r="D286" s="18">
        <f t="shared" si="46"/>
        <v>-6.2729734199539977E-2</v>
      </c>
      <c r="E286" s="18">
        <f t="shared" si="47"/>
        <v>-3.5312403349166133E-2</v>
      </c>
      <c r="F286" s="18">
        <f t="shared" si="49"/>
        <v>58.265971655427848</v>
      </c>
      <c r="G286" s="18">
        <f t="shared" si="50"/>
        <v>28.719643791075327</v>
      </c>
      <c r="H286" s="23">
        <f t="shared" si="51"/>
        <v>-6.2610715629724183</v>
      </c>
      <c r="I286" s="23">
        <f t="shared" si="52"/>
        <v>-4.1390819706236766</v>
      </c>
      <c r="J286" s="23">
        <f t="shared" si="56"/>
        <v>46.445076133039791</v>
      </c>
      <c r="K286" s="23">
        <f t="shared" si="48"/>
        <v>16.898748268687267</v>
      </c>
      <c r="L286" s="24">
        <f t="shared" si="53"/>
        <v>-1398.5814254556863</v>
      </c>
      <c r="M286" s="24">
        <f t="shared" si="54"/>
        <v>-910.77586168762377</v>
      </c>
      <c r="N286" s="35">
        <f t="shared" si="55"/>
        <v>-2.7417330850373844E-2</v>
      </c>
    </row>
    <row r="287" spans="2:14" x14ac:dyDescent="0.2">
      <c r="B287" s="14">
        <v>5.3799999999999732</v>
      </c>
      <c r="C287" s="14">
        <f>0.2*Sheet1!A270</f>
        <v>-4.3880597014925371</v>
      </c>
      <c r="D287" s="18">
        <f t="shared" si="46"/>
        <v>-0.17171592897559373</v>
      </c>
      <c r="E287" s="18">
        <f t="shared" si="47"/>
        <v>-0.10780307998356838</v>
      </c>
      <c r="F287" s="18">
        <f t="shared" si="49"/>
        <v>104.08639317851816</v>
      </c>
      <c r="G287" s="18">
        <f t="shared" si="50"/>
        <v>74.189983989637653</v>
      </c>
      <c r="H287" s="23">
        <f t="shared" si="51"/>
        <v>-4.6375479146329575</v>
      </c>
      <c r="I287" s="23">
        <f t="shared" si="52"/>
        <v>-3.1099856928165472</v>
      </c>
      <c r="J287" s="23">
        <f t="shared" si="56"/>
        <v>99.698333477025628</v>
      </c>
      <c r="K287" s="23">
        <f t="shared" si="48"/>
        <v>69.801924288145116</v>
      </c>
      <c r="L287" s="24">
        <f t="shared" si="53"/>
        <v>-1153.7533648194808</v>
      </c>
      <c r="M287" s="24">
        <f t="shared" si="54"/>
        <v>-787.92222140447279</v>
      </c>
      <c r="N287" s="35">
        <f t="shared" si="55"/>
        <v>-6.3912848992025359E-2</v>
      </c>
    </row>
    <row r="288" spans="2:14" x14ac:dyDescent="0.2">
      <c r="B288" s="14">
        <v>5.3999999999999728</v>
      </c>
      <c r="C288" s="14">
        <f>0.2*Sheet1!A271</f>
        <v>9.5223880597014929</v>
      </c>
      <c r="D288" s="18">
        <f t="shared" si="46"/>
        <v>-0.24158519185337957</v>
      </c>
      <c r="E288" s="18">
        <f t="shared" si="47"/>
        <v>-0.15355993893776987</v>
      </c>
      <c r="F288" s="18">
        <f t="shared" si="49"/>
        <v>124.73056097021504</v>
      </c>
      <c r="G288" s="18">
        <f t="shared" si="50"/>
        <v>90.23856503165689</v>
      </c>
      <c r="H288" s="23">
        <f t="shared" si="51"/>
        <v>-2.3493783731456261</v>
      </c>
      <c r="I288" s="23">
        <f t="shared" si="52"/>
        <v>-1.4657002026036023</v>
      </c>
      <c r="J288" s="23">
        <f t="shared" si="56"/>
        <v>134.25294902991652</v>
      </c>
      <c r="K288" s="23">
        <f t="shared" si="48"/>
        <v>99.760953091358388</v>
      </c>
      <c r="L288" s="24">
        <f t="shared" si="53"/>
        <v>-740.90536430872316</v>
      </c>
      <c r="M288" s="24">
        <f t="shared" si="54"/>
        <v>-495.46077394688416</v>
      </c>
      <c r="N288" s="35">
        <f t="shared" si="55"/>
        <v>-8.8025252915609697E-2</v>
      </c>
    </row>
    <row r="289" spans="2:14" x14ac:dyDescent="0.2">
      <c r="B289" s="14">
        <v>5.4199999999999724</v>
      </c>
      <c r="C289" s="14">
        <f>0.2*Sheet1!A272</f>
        <v>19.343283582089555</v>
      </c>
      <c r="D289" s="18">
        <f t="shared" si="46"/>
        <v>-0.26336003321243234</v>
      </c>
      <c r="E289" s="18">
        <f t="shared" si="47"/>
        <v>-0.16567149441871998</v>
      </c>
      <c r="F289" s="18">
        <f t="shared" si="49"/>
        <v>127.39670006838242</v>
      </c>
      <c r="G289" s="18">
        <f t="shared" si="50"/>
        <v>81.78592067956248</v>
      </c>
      <c r="H289" s="23">
        <f t="shared" si="51"/>
        <v>0.17189423724034825</v>
      </c>
      <c r="I289" s="23">
        <f t="shared" si="52"/>
        <v>0.25454465450859143</v>
      </c>
      <c r="J289" s="23">
        <f t="shared" si="56"/>
        <v>146.73998365047197</v>
      </c>
      <c r="K289" s="23">
        <f t="shared" si="48"/>
        <v>101.12920426165203</v>
      </c>
      <c r="L289" s="24">
        <f t="shared" si="53"/>
        <v>-234.66558752408633</v>
      </c>
      <c r="M289" s="24">
        <f t="shared" si="54"/>
        <v>-125.40165409602511</v>
      </c>
      <c r="N289" s="35">
        <f t="shared" si="55"/>
        <v>-9.7688538793712365E-2</v>
      </c>
    </row>
    <row r="290" spans="2:14" x14ac:dyDescent="0.2">
      <c r="B290" s="14">
        <v>5.439999999999972</v>
      </c>
      <c r="C290" s="14">
        <f>0.2*Sheet1!A273</f>
        <v>26.149253731343283</v>
      </c>
      <c r="D290" s="18">
        <f t="shared" si="46"/>
        <v>-0.23653700769184399</v>
      </c>
      <c r="E290" s="18">
        <f t="shared" si="47"/>
        <v>-0.14668644663091449</v>
      </c>
      <c r="F290" s="18">
        <f t="shared" si="49"/>
        <v>106.45470768943142</v>
      </c>
      <c r="G290" s="18">
        <f t="shared" si="50"/>
        <v>57.15562629677413</v>
      </c>
      <c r="H290" s="23">
        <f t="shared" si="51"/>
        <v>2.5104083148184868</v>
      </c>
      <c r="I290" s="23">
        <f t="shared" si="52"/>
        <v>1.6439601242719579</v>
      </c>
      <c r="J290" s="23">
        <f t="shared" si="56"/>
        <v>132.60396142077471</v>
      </c>
      <c r="K290" s="23">
        <f t="shared" si="48"/>
        <v>83.30488002811741</v>
      </c>
      <c r="L290" s="24">
        <f t="shared" si="53"/>
        <v>281.95192651577526</v>
      </c>
      <c r="M290" s="24">
        <f t="shared" si="54"/>
        <v>209.36526046331409</v>
      </c>
      <c r="N290" s="35">
        <f t="shared" si="55"/>
        <v>-8.9850561060929507E-2</v>
      </c>
    </row>
    <row r="291" spans="2:14" x14ac:dyDescent="0.2">
      <c r="B291" s="14">
        <v>5.4599999999999715</v>
      </c>
      <c r="C291" s="14">
        <f>0.2*Sheet1!A274</f>
        <v>14.089552238805972</v>
      </c>
      <c r="D291" s="18">
        <f t="shared" si="46"/>
        <v>-0.16790265225313314</v>
      </c>
      <c r="E291" s="18">
        <f t="shared" si="47"/>
        <v>-0.10378573656828441</v>
      </c>
      <c r="F291" s="18">
        <f t="shared" si="49"/>
        <v>77.807183733979741</v>
      </c>
      <c r="G291" s="18">
        <f t="shared" si="50"/>
        <v>43.059449475135068</v>
      </c>
      <c r="H291" s="23">
        <f t="shared" si="51"/>
        <v>4.3530272290525982</v>
      </c>
      <c r="I291" s="23">
        <f t="shared" si="52"/>
        <v>2.6461108819910493</v>
      </c>
      <c r="J291" s="23">
        <f t="shared" si="56"/>
        <v>91.896735972785706</v>
      </c>
      <c r="K291" s="23">
        <f t="shared" si="48"/>
        <v>57.14900171394104</v>
      </c>
      <c r="L291" s="24">
        <f t="shared" si="53"/>
        <v>731.39454017633818</v>
      </c>
      <c r="M291" s="24">
        <f t="shared" si="54"/>
        <v>459.06087559420274</v>
      </c>
      <c r="N291" s="35">
        <f t="shared" si="55"/>
        <v>-6.411691568484873E-2</v>
      </c>
    </row>
    <row r="292" spans="2:14" x14ac:dyDescent="0.2">
      <c r="B292" s="14">
        <v>5.4799999999999711</v>
      </c>
      <c r="C292" s="14">
        <f>0.2*Sheet1!A275</f>
        <v>5.91044776119403</v>
      </c>
      <c r="D292" s="18">
        <f t="shared" si="46"/>
        <v>-7.032810822285164E-2</v>
      </c>
      <c r="E292" s="18">
        <f t="shared" si="47"/>
        <v>-4.4602753601468183E-2</v>
      </c>
      <c r="F292" s="18">
        <f t="shared" si="49"/>
        <v>27.332810758315532</v>
      </c>
      <c r="G292" s="18">
        <f t="shared" si="50"/>
        <v>19.548203794817255</v>
      </c>
      <c r="H292" s="23">
        <f t="shared" si="51"/>
        <v>5.4044271739755523</v>
      </c>
      <c r="I292" s="23">
        <f t="shared" si="52"/>
        <v>3.2721874146905741</v>
      </c>
      <c r="J292" s="23">
        <f t="shared" si="56"/>
        <v>33.24325851950956</v>
      </c>
      <c r="K292" s="23">
        <f t="shared" si="48"/>
        <v>25.458651556011283</v>
      </c>
      <c r="L292" s="24">
        <f t="shared" si="53"/>
        <v>1042.9561928650676</v>
      </c>
      <c r="M292" s="24">
        <f t="shared" si="54"/>
        <v>628.22863904852215</v>
      </c>
      <c r="N292" s="35">
        <f t="shared" si="55"/>
        <v>-2.5725354621383457E-2</v>
      </c>
    </row>
    <row r="293" spans="2:14" x14ac:dyDescent="0.2">
      <c r="B293" s="14">
        <v>5.4999999999999707</v>
      </c>
      <c r="C293" s="14">
        <f>0.2*Sheet1!A276</f>
        <v>-0.80597014925373134</v>
      </c>
      <c r="D293" s="18">
        <f t="shared" si="46"/>
        <v>3.7666787955043537E-2</v>
      </c>
      <c r="E293" s="18">
        <f t="shared" si="47"/>
        <v>2.1689092712037832E-2</v>
      </c>
      <c r="F293" s="18">
        <f t="shared" si="49"/>
        <v>-28.269283774474161</v>
      </c>
      <c r="G293" s="18">
        <f t="shared" si="50"/>
        <v>-11.06722359787193</v>
      </c>
      <c r="H293" s="23">
        <f t="shared" si="51"/>
        <v>5.3950624438139663</v>
      </c>
      <c r="I293" s="23">
        <f t="shared" si="52"/>
        <v>3.3569972166600266</v>
      </c>
      <c r="J293" s="23">
        <f t="shared" si="56"/>
        <v>-29.075253923727892</v>
      </c>
      <c r="K293" s="23">
        <f t="shared" si="48"/>
        <v>-11.873193747125661</v>
      </c>
      <c r="L293" s="24">
        <f t="shared" si="53"/>
        <v>1152.9570210473223</v>
      </c>
      <c r="M293" s="24">
        <f t="shared" si="54"/>
        <v>705.96520226643372</v>
      </c>
      <c r="N293" s="35">
        <f t="shared" si="55"/>
        <v>1.5977695243005706E-2</v>
      </c>
    </row>
    <row r="294" spans="2:14" x14ac:dyDescent="0.2">
      <c r="B294" s="14">
        <v>5.5199999999999703</v>
      </c>
      <c r="C294" s="14">
        <f>0.2*Sheet1!A277</f>
        <v>8.7164179104477615</v>
      </c>
      <c r="D294" s="18">
        <f t="shared" si="46"/>
        <v>0.13372819429977342</v>
      </c>
      <c r="E294" s="18">
        <f t="shared" si="47"/>
        <v>8.2018419623428651E-2</v>
      </c>
      <c r="F294" s="18">
        <f t="shared" si="49"/>
        <v>-90.129141541020317</v>
      </c>
      <c r="G294" s="18">
        <f t="shared" si="50"/>
        <v>-57.038950620225137</v>
      </c>
      <c r="H294" s="23">
        <f t="shared" si="51"/>
        <v>4.2110781906590216</v>
      </c>
      <c r="I294" s="23">
        <f t="shared" si="52"/>
        <v>2.6759354744790542</v>
      </c>
      <c r="J294" s="23">
        <f t="shared" si="56"/>
        <v>-81.412723630572557</v>
      </c>
      <c r="K294" s="23">
        <f t="shared" si="48"/>
        <v>-48.322532709777377</v>
      </c>
      <c r="L294" s="24">
        <f t="shared" si="53"/>
        <v>1023.1689552725843</v>
      </c>
      <c r="M294" s="24">
        <f t="shared" si="54"/>
        <v>646.35480316371979</v>
      </c>
      <c r="N294" s="35">
        <f t="shared" si="55"/>
        <v>5.1709774676344772E-2</v>
      </c>
    </row>
    <row r="295" spans="2:14" x14ac:dyDescent="0.2">
      <c r="B295" s="14">
        <v>5.5399999999999698</v>
      </c>
      <c r="C295" s="14">
        <f>0.2*Sheet1!A278</f>
        <v>13.283582089552239</v>
      </c>
      <c r="D295" s="18">
        <f t="shared" si="46"/>
        <v>0.19619438060250272</v>
      </c>
      <c r="E295" s="18">
        <f t="shared" si="47"/>
        <v>0.12139369081575441</v>
      </c>
      <c r="F295" s="18">
        <f t="shared" si="49"/>
        <v>-127.42463356349106</v>
      </c>
      <c r="G295" s="18">
        <f t="shared" si="50"/>
        <v>-84.3954323523281</v>
      </c>
      <c r="H295" s="23">
        <f t="shared" si="51"/>
        <v>2.0355404396139072</v>
      </c>
      <c r="I295" s="23">
        <f t="shared" si="52"/>
        <v>1.2615916447535209</v>
      </c>
      <c r="J295" s="23">
        <f t="shared" si="56"/>
        <v>-114.14105147393882</v>
      </c>
      <c r="K295" s="23">
        <f t="shared" si="48"/>
        <v>-71.11185026277586</v>
      </c>
      <c r="L295" s="24">
        <f t="shared" si="53"/>
        <v>665.08631410277189</v>
      </c>
      <c r="M295" s="24">
        <f t="shared" si="54"/>
        <v>422.26116005456396</v>
      </c>
      <c r="N295" s="35">
        <f t="shared" si="55"/>
        <v>7.4800689786748309E-2</v>
      </c>
    </row>
    <row r="296" spans="2:14" x14ac:dyDescent="0.2">
      <c r="B296" s="14">
        <v>5.5599999999999694</v>
      </c>
      <c r="C296" s="14">
        <f>0.2*Sheet1!A279</f>
        <v>23.432835820895523</v>
      </c>
      <c r="D296" s="18">
        <f t="shared" si="46"/>
        <v>0.20971623238932935</v>
      </c>
      <c r="E296" s="18">
        <f t="shared" si="47"/>
        <v>0.12876297524318703</v>
      </c>
      <c r="F296" s="18">
        <f t="shared" si="49"/>
        <v>-144.46493649102399</v>
      </c>
      <c r="G296" s="18">
        <f t="shared" si="50"/>
        <v>-94.230052324049893</v>
      </c>
      <c r="H296" s="23">
        <f t="shared" si="51"/>
        <v>-0.68335526093124388</v>
      </c>
      <c r="I296" s="23">
        <f t="shared" si="52"/>
        <v>-0.52466320201025884</v>
      </c>
      <c r="J296" s="23">
        <f t="shared" si="56"/>
        <v>-121.03210067012847</v>
      </c>
      <c r="K296" s="23">
        <f t="shared" si="48"/>
        <v>-70.797216503154374</v>
      </c>
      <c r="L296" s="24">
        <f t="shared" si="53"/>
        <v>145.98960065209042</v>
      </c>
      <c r="M296" s="24">
        <f t="shared" si="54"/>
        <v>75.822907953243174</v>
      </c>
      <c r="N296" s="35">
        <f t="shared" si="55"/>
        <v>8.0953257146142321E-2</v>
      </c>
    </row>
    <row r="297" spans="2:14" x14ac:dyDescent="0.2">
      <c r="B297" s="14">
        <v>5.579999999999969</v>
      </c>
      <c r="C297" s="14">
        <f>0.2*Sheet1!A280</f>
        <v>30.835820895522389</v>
      </c>
      <c r="D297" s="18">
        <f t="shared" si="46"/>
        <v>0.16866675047135365</v>
      </c>
      <c r="E297" s="18">
        <f t="shared" si="47"/>
        <v>0.10102538596039723</v>
      </c>
      <c r="F297" s="18">
        <f t="shared" si="49"/>
        <v>-129.35883050248412</v>
      </c>
      <c r="G297" s="18">
        <f t="shared" si="50"/>
        <v>-78.21320010179636</v>
      </c>
      <c r="H297" s="23">
        <f t="shared" si="51"/>
        <v>-3.4215929308663258</v>
      </c>
      <c r="I297" s="23">
        <f t="shared" si="52"/>
        <v>-2.2490957262687208</v>
      </c>
      <c r="J297" s="23">
        <f t="shared" si="56"/>
        <v>-98.523009606961736</v>
      </c>
      <c r="K297" s="23">
        <f t="shared" si="48"/>
        <v>-47.377379206273972</v>
      </c>
      <c r="L297" s="24">
        <f t="shared" si="53"/>
        <v>-433.79948034109191</v>
      </c>
      <c r="M297" s="24">
        <f t="shared" si="54"/>
        <v>-302.63045140959872</v>
      </c>
      <c r="N297" s="35">
        <f t="shared" si="55"/>
        <v>6.7641364510956425E-2</v>
      </c>
    </row>
    <row r="298" spans="2:14" x14ac:dyDescent="0.2">
      <c r="B298" s="14">
        <v>5.5999999999999686</v>
      </c>
      <c r="C298" s="14">
        <f>0.2*Sheet1!A281</f>
        <v>40.35820895522388</v>
      </c>
      <c r="D298" s="18">
        <f t="shared" si="46"/>
        <v>7.8506113608075787E-2</v>
      </c>
      <c r="E298" s="18">
        <f t="shared" si="47"/>
        <v>4.3326898688797723E-2</v>
      </c>
      <c r="F298" s="18">
        <f t="shared" si="49"/>
        <v>-87.928951957029426</v>
      </c>
      <c r="G298" s="18">
        <f t="shared" si="50"/>
        <v>-48.952527360454553</v>
      </c>
      <c r="H298" s="23">
        <f t="shared" si="51"/>
        <v>-5.5944707554614599</v>
      </c>
      <c r="I298" s="23">
        <f t="shared" si="52"/>
        <v>-3.5207530008912302</v>
      </c>
      <c r="J298" s="23">
        <f t="shared" si="56"/>
        <v>-47.570743001805546</v>
      </c>
      <c r="K298" s="23">
        <f t="shared" si="48"/>
        <v>-8.5943184052306734</v>
      </c>
      <c r="L298" s="24">
        <f t="shared" si="53"/>
        <v>-958.43670955687844</v>
      </c>
      <c r="M298" s="24">
        <f t="shared" si="54"/>
        <v>-621.16523945280767</v>
      </c>
      <c r="N298" s="35">
        <f t="shared" si="55"/>
        <v>3.5179214919278064E-2</v>
      </c>
    </row>
    <row r="299" spans="2:14" x14ac:dyDescent="0.2">
      <c r="B299" s="14">
        <v>5.6199999999999681</v>
      </c>
      <c r="C299" s="14">
        <f>0.2*Sheet1!A282</f>
        <v>47.940298507462693</v>
      </c>
      <c r="D299" s="18">
        <f t="shared" si="46"/>
        <v>-4.4601750560028464E-2</v>
      </c>
      <c r="E299" s="18">
        <f t="shared" si="47"/>
        <v>-3.314058973636385E-2</v>
      </c>
      <c r="F299" s="18">
        <f t="shared" si="49"/>
        <v>-24.255538631721038</v>
      </c>
      <c r="G299" s="18">
        <f t="shared" si="50"/>
        <v>-11.571756712915203</v>
      </c>
      <c r="H299" s="23">
        <f t="shared" si="51"/>
        <v>-6.7163156613489647</v>
      </c>
      <c r="I299" s="23">
        <f t="shared" si="52"/>
        <v>-4.1259958416249258</v>
      </c>
      <c r="J299" s="23">
        <f t="shared" si="56"/>
        <v>23.684759875741655</v>
      </c>
      <c r="K299" s="23">
        <f t="shared" si="48"/>
        <v>36.36854179454749</v>
      </c>
      <c r="L299" s="24">
        <f t="shared" si="53"/>
        <v>-1312.7303033128101</v>
      </c>
      <c r="M299" s="24">
        <f t="shared" si="54"/>
        <v>-816.89215894948632</v>
      </c>
      <c r="N299" s="35">
        <f t="shared" si="55"/>
        <v>-1.1461160823664614E-2</v>
      </c>
    </row>
    <row r="300" spans="2:14" x14ac:dyDescent="0.2">
      <c r="B300" s="14">
        <v>5.6399999999999677</v>
      </c>
      <c r="C300" s="14">
        <f>0.2*Sheet1!A283</f>
        <v>55.552238805970148</v>
      </c>
      <c r="D300" s="18">
        <f t="shared" si="46"/>
        <v>-0.17688249970108394</v>
      </c>
      <c r="E300" s="18">
        <f t="shared" si="47"/>
        <v>-0.11426094633492179</v>
      </c>
      <c r="F300" s="18">
        <f t="shared" si="49"/>
        <v>44.711179490959239</v>
      </c>
      <c r="G300" s="18">
        <f t="shared" si="50"/>
        <v>25.567359052321081</v>
      </c>
      <c r="H300" s="23">
        <f t="shared" si="51"/>
        <v>-6.5117592527565833</v>
      </c>
      <c r="I300" s="23">
        <f t="shared" si="52"/>
        <v>-3.9860398182308678</v>
      </c>
      <c r="J300" s="23">
        <f t="shared" si="56"/>
        <v>100.26341829692939</v>
      </c>
      <c r="K300" s="23">
        <f t="shared" si="48"/>
        <v>81.119597858291229</v>
      </c>
      <c r="L300" s="24">
        <f t="shared" si="53"/>
        <v>-1412.3721871122289</v>
      </c>
      <c r="M300" s="24">
        <f t="shared" si="54"/>
        <v>-863.65341890031516</v>
      </c>
      <c r="N300" s="35">
        <f t="shared" si="55"/>
        <v>-6.2621553366162153E-2</v>
      </c>
    </row>
    <row r="301" spans="2:14" x14ac:dyDescent="0.2">
      <c r="B301" s="14">
        <v>5.6599999999999673</v>
      </c>
      <c r="C301" s="14">
        <f>0.2*Sheet1!A284</f>
        <v>38.238805970149251</v>
      </c>
      <c r="D301" s="18">
        <f t="shared" ref="D301:D364" si="57">D300+($J$5*$L301+$K$5*$M301)</f>
        <v>-0.29001692406258595</v>
      </c>
      <c r="E301" s="18">
        <f t="shared" ref="E301:E364" si="58">E300+($J$6*$L301+$K$6*$M301)</f>
        <v>-0.1834497827614211</v>
      </c>
      <c r="F301" s="18">
        <f t="shared" si="49"/>
        <v>126.29642744533726</v>
      </c>
      <c r="G301" s="18">
        <f t="shared" si="50"/>
        <v>79.75224032885933</v>
      </c>
      <c r="H301" s="23">
        <f t="shared" si="51"/>
        <v>-4.8016831833936173</v>
      </c>
      <c r="I301" s="23">
        <f t="shared" si="52"/>
        <v>-2.9328438244190629</v>
      </c>
      <c r="J301" s="23">
        <f t="shared" si="56"/>
        <v>164.53523341548652</v>
      </c>
      <c r="K301" s="23">
        <f t="shared" ref="K301:K364" si="59">$C301+G301</f>
        <v>117.99104629900859</v>
      </c>
      <c r="L301" s="24">
        <f t="shared" si="53"/>
        <v>-1208.2782352289466</v>
      </c>
      <c r="M301" s="24">
        <f t="shared" si="54"/>
        <v>-736.08082951600898</v>
      </c>
      <c r="N301" s="35">
        <f t="shared" si="55"/>
        <v>-0.10656714130116485</v>
      </c>
    </row>
    <row r="302" spans="2:14" x14ac:dyDescent="0.2">
      <c r="B302" s="14">
        <v>5.6799999999999669</v>
      </c>
      <c r="C302" s="14">
        <f>0.2*Sheet1!A285</f>
        <v>19.1044776119403</v>
      </c>
      <c r="D302" s="18">
        <f t="shared" si="57"/>
        <v>-0.35523619087660846</v>
      </c>
      <c r="E302" s="18">
        <f t="shared" si="58"/>
        <v>-0.22251565368526052</v>
      </c>
      <c r="F302" s="18">
        <f t="shared" si="49"/>
        <v>181.84754109316111</v>
      </c>
      <c r="G302" s="18">
        <f t="shared" si="50"/>
        <v>116.15781531655904</v>
      </c>
      <c r="H302" s="23">
        <f t="shared" si="51"/>
        <v>-1.7202434980086352</v>
      </c>
      <c r="I302" s="23">
        <f t="shared" si="52"/>
        <v>-0.97374326796487942</v>
      </c>
      <c r="J302" s="23">
        <f t="shared" si="56"/>
        <v>200.95201870510141</v>
      </c>
      <c r="K302" s="23">
        <f t="shared" si="59"/>
        <v>135.26229292849933</v>
      </c>
      <c r="L302" s="24">
        <f t="shared" si="53"/>
        <v>-697.97849635731495</v>
      </c>
      <c r="M302" s="24">
        <f t="shared" si="54"/>
        <v>-413.26412408512783</v>
      </c>
      <c r="N302" s="35">
        <f t="shared" si="55"/>
        <v>-0.13272053719134794</v>
      </c>
    </row>
    <row r="303" spans="2:14" x14ac:dyDescent="0.2">
      <c r="B303" s="14">
        <v>5.6999999999999664</v>
      </c>
      <c r="C303" s="14">
        <f>0.2*Sheet1!A286</f>
        <v>6.08955223880597</v>
      </c>
      <c r="D303" s="18">
        <f t="shared" si="57"/>
        <v>-0.35217033237264905</v>
      </c>
      <c r="E303" s="18">
        <f t="shared" si="58"/>
        <v>-0.21845605670548834</v>
      </c>
      <c r="F303" s="18">
        <f t="shared" si="49"/>
        <v>192.85974354815994</v>
      </c>
      <c r="G303" s="18">
        <f t="shared" si="50"/>
        <v>119.18680807413864</v>
      </c>
      <c r="H303" s="23">
        <f t="shared" si="51"/>
        <v>2.0268293484045756</v>
      </c>
      <c r="I303" s="23">
        <f t="shared" si="52"/>
        <v>1.3797029659420974</v>
      </c>
      <c r="J303" s="23">
        <f t="shared" si="56"/>
        <v>198.94929578696591</v>
      </c>
      <c r="K303" s="23">
        <f t="shared" si="59"/>
        <v>125.2763603129446</v>
      </c>
      <c r="L303" s="24">
        <f t="shared" si="53"/>
        <v>28.918882121574452</v>
      </c>
      <c r="M303" s="24">
        <f t="shared" si="54"/>
        <v>49.44266603802113</v>
      </c>
      <c r="N303" s="35">
        <f t="shared" si="55"/>
        <v>-0.13371427566716071</v>
      </c>
    </row>
    <row r="304" spans="2:14" x14ac:dyDescent="0.2">
      <c r="B304" s="14">
        <v>5.719999999999966</v>
      </c>
      <c r="C304" s="14">
        <f>0.2*Sheet1!A287</f>
        <v>9.3731343283582103</v>
      </c>
      <c r="D304" s="18">
        <f t="shared" si="57"/>
        <v>-0.27773344692808088</v>
      </c>
      <c r="E304" s="18">
        <f t="shared" si="58"/>
        <v>-0.17068170372545075</v>
      </c>
      <c r="F304" s="18">
        <f t="shared" si="49"/>
        <v>146.14324121660661</v>
      </c>
      <c r="G304" s="18">
        <f t="shared" si="50"/>
        <v>82.616128537817872</v>
      </c>
      <c r="H304" s="23">
        <f t="shared" si="51"/>
        <v>5.4168591960522416</v>
      </c>
      <c r="I304" s="23">
        <f t="shared" si="52"/>
        <v>3.3977323320616621</v>
      </c>
      <c r="J304" s="23">
        <f t="shared" si="56"/>
        <v>155.51637554496483</v>
      </c>
      <c r="K304" s="23">
        <f t="shared" si="59"/>
        <v>91.989262866176077</v>
      </c>
      <c r="L304" s="24">
        <f t="shared" si="53"/>
        <v>791.04601011523675</v>
      </c>
      <c r="M304" s="24">
        <f t="shared" si="54"/>
        <v>514.70324973624361</v>
      </c>
      <c r="N304" s="35">
        <f t="shared" si="55"/>
        <v>-0.10705174320263014</v>
      </c>
    </row>
    <row r="305" spans="2:14" x14ac:dyDescent="0.2">
      <c r="B305" s="14">
        <v>5.7399999999999656</v>
      </c>
      <c r="C305" s="14">
        <f>0.2*Sheet1!A288</f>
        <v>11.134328358208954</v>
      </c>
      <c r="D305" s="18">
        <f t="shared" si="57"/>
        <v>-0.14806750768364457</v>
      </c>
      <c r="E305" s="18">
        <f t="shared" si="58"/>
        <v>-9.09169313395638E-2</v>
      </c>
      <c r="F305" s="18">
        <f t="shared" si="49"/>
        <v>67.144312017308039</v>
      </c>
      <c r="G305" s="18">
        <f t="shared" si="50"/>
        <v>35.485128908719162</v>
      </c>
      <c r="H305" s="23">
        <f t="shared" si="51"/>
        <v>7.5497347283913889</v>
      </c>
      <c r="I305" s="23">
        <f t="shared" si="52"/>
        <v>4.5787449065270334</v>
      </c>
      <c r="J305" s="23">
        <f t="shared" si="56"/>
        <v>78.278640375517</v>
      </c>
      <c r="K305" s="23">
        <f t="shared" si="59"/>
        <v>46.619457266928116</v>
      </c>
      <c r="L305" s="24">
        <f t="shared" si="53"/>
        <v>1384.0196061317749</v>
      </c>
      <c r="M305" s="24">
        <f t="shared" si="54"/>
        <v>849.92888529423203</v>
      </c>
      <c r="N305" s="35">
        <f t="shared" si="55"/>
        <v>-5.7150576344080772E-2</v>
      </c>
    </row>
    <row r="306" spans="2:14" x14ac:dyDescent="0.2">
      <c r="B306" s="14">
        <v>5.7599999999999651</v>
      </c>
      <c r="C306" s="14">
        <f>0.2*Sheet1!A289</f>
        <v>14.805970149253731</v>
      </c>
      <c r="D306" s="18">
        <f t="shared" si="57"/>
        <v>6.7419024999502974E-3</v>
      </c>
      <c r="E306" s="18">
        <f t="shared" si="58"/>
        <v>2.5647606105269061E-3</v>
      </c>
      <c r="F306" s="18">
        <f t="shared" si="49"/>
        <v>-28.997155859637132</v>
      </c>
      <c r="G306" s="18">
        <f t="shared" si="50"/>
        <v>-16.417190713218815</v>
      </c>
      <c r="H306" s="23">
        <f t="shared" si="51"/>
        <v>7.9312062899680988</v>
      </c>
      <c r="I306" s="23">
        <f t="shared" si="52"/>
        <v>4.7694242884820373</v>
      </c>
      <c r="J306" s="23">
        <f t="shared" si="56"/>
        <v>-14.191185710383401</v>
      </c>
      <c r="K306" s="23">
        <f t="shared" si="59"/>
        <v>-1.6112205639650838</v>
      </c>
      <c r="L306" s="24">
        <f t="shared" si="53"/>
        <v>1655.45837620306</v>
      </c>
      <c r="M306" s="24">
        <f t="shared" si="54"/>
        <v>991.1077477843977</v>
      </c>
      <c r="N306" s="35">
        <f t="shared" si="55"/>
        <v>4.1771418894233914E-3</v>
      </c>
    </row>
    <row r="307" spans="2:14" x14ac:dyDescent="0.2">
      <c r="B307" s="14">
        <v>5.7799999999999647</v>
      </c>
      <c r="C307" s="14">
        <f>0.2*Sheet1!A290</f>
        <v>7.0149253731343286</v>
      </c>
      <c r="D307" s="18">
        <f t="shared" si="57"/>
        <v>0.15195382580397238</v>
      </c>
      <c r="E307" s="18">
        <f t="shared" si="58"/>
        <v>9.0787072457015491E-2</v>
      </c>
      <c r="F307" s="18">
        <f t="shared" si="49"/>
        <v>-105.12486909376184</v>
      </c>
      <c r="G307" s="18">
        <f t="shared" si="50"/>
        <v>-55.244548518302736</v>
      </c>
      <c r="H307" s="23">
        <f t="shared" si="51"/>
        <v>6.5899860404341091</v>
      </c>
      <c r="I307" s="23">
        <f t="shared" si="52"/>
        <v>4.0528068961668211</v>
      </c>
      <c r="J307" s="23">
        <f t="shared" si="56"/>
        <v>-98.109943720627513</v>
      </c>
      <c r="K307" s="23">
        <f t="shared" si="59"/>
        <v>-48.229623145168404</v>
      </c>
      <c r="L307" s="24">
        <f t="shared" si="53"/>
        <v>1551.8889368029638</v>
      </c>
      <c r="M307" s="24">
        <f t="shared" si="54"/>
        <v>936.90110601071331</v>
      </c>
      <c r="N307" s="35">
        <f t="shared" si="55"/>
        <v>6.1166753346956884E-2</v>
      </c>
    </row>
    <row r="308" spans="2:14" x14ac:dyDescent="0.2">
      <c r="B308" s="14">
        <v>5.7999999999999643</v>
      </c>
      <c r="C308" s="14">
        <f>0.2*Sheet1!A291</f>
        <v>-2.5074626865671643</v>
      </c>
      <c r="D308" s="18">
        <f t="shared" si="57"/>
        <v>0.25808198252089976</v>
      </c>
      <c r="E308" s="18">
        <f t="shared" si="58"/>
        <v>0.15766846974663129</v>
      </c>
      <c r="F308" s="18">
        <f t="shared" si="49"/>
        <v>-151.5907718237861</v>
      </c>
      <c r="G308" s="18">
        <f t="shared" si="50"/>
        <v>-86.502857818903522</v>
      </c>
      <c r="H308" s="23">
        <f t="shared" si="51"/>
        <v>4.0228296312586309</v>
      </c>
      <c r="I308" s="23">
        <f t="shared" si="52"/>
        <v>2.6353328327947594</v>
      </c>
      <c r="J308" s="23">
        <f t="shared" si="56"/>
        <v>-154.09823451035325</v>
      </c>
      <c r="K308" s="23">
        <f t="shared" si="59"/>
        <v>-89.010320505470688</v>
      </c>
      <c r="L308" s="24">
        <f t="shared" si="53"/>
        <v>1129.9894853593867</v>
      </c>
      <c r="M308" s="24">
        <f t="shared" si="54"/>
        <v>717.19295921662558</v>
      </c>
      <c r="N308" s="35">
        <f t="shared" si="55"/>
        <v>0.10041351277426847</v>
      </c>
    </row>
    <row r="309" spans="2:14" x14ac:dyDescent="0.2">
      <c r="B309" s="14">
        <v>5.8199999999999639</v>
      </c>
      <c r="C309" s="14">
        <f>0.2*Sheet1!A292</f>
        <v>-5.0149253731343286</v>
      </c>
      <c r="D309" s="18">
        <f t="shared" si="57"/>
        <v>0.30649486704211892</v>
      </c>
      <c r="E309" s="18">
        <f t="shared" si="58"/>
        <v>0.19081919124558966</v>
      </c>
      <c r="F309" s="18">
        <f t="shared" si="49"/>
        <v>-168.84630921574842</v>
      </c>
      <c r="G309" s="18">
        <f t="shared" si="50"/>
        <v>-109.05649375046471</v>
      </c>
      <c r="H309" s="23">
        <f t="shared" si="51"/>
        <v>0.81845882086328636</v>
      </c>
      <c r="I309" s="23">
        <f t="shared" si="52"/>
        <v>0.67973931710107749</v>
      </c>
      <c r="J309" s="23">
        <f t="shared" si="56"/>
        <v>-173.86123458888275</v>
      </c>
      <c r="K309" s="23">
        <f t="shared" si="59"/>
        <v>-114.07141912359904</v>
      </c>
      <c r="L309" s="24">
        <f t="shared" si="53"/>
        <v>510.84777598862496</v>
      </c>
      <c r="M309" s="24">
        <f t="shared" si="54"/>
        <v>362.82408370156912</v>
      </c>
      <c r="N309" s="35">
        <f t="shared" si="55"/>
        <v>0.11567567579652926</v>
      </c>
    </row>
    <row r="310" spans="2:14" x14ac:dyDescent="0.2">
      <c r="B310" s="14">
        <v>5.8399999999999634</v>
      </c>
      <c r="C310" s="14">
        <f>0.2*Sheet1!A293</f>
        <v>-3.3731343283582094</v>
      </c>
      <c r="D310" s="18">
        <f t="shared" si="57"/>
        <v>0.29040081525747352</v>
      </c>
      <c r="E310" s="18">
        <f t="shared" si="58"/>
        <v>0.18272592069991953</v>
      </c>
      <c r="F310" s="18">
        <f t="shared" si="49"/>
        <v>-155.78597280336282</v>
      </c>
      <c r="G310" s="18">
        <f t="shared" si="50"/>
        <v>-107.82407512645216</v>
      </c>
      <c r="H310" s="23">
        <f t="shared" si="51"/>
        <v>-2.4278639993278266</v>
      </c>
      <c r="I310" s="23">
        <f t="shared" si="52"/>
        <v>-1.4890663716680907</v>
      </c>
      <c r="J310" s="23">
        <f t="shared" si="56"/>
        <v>-159.15910713172104</v>
      </c>
      <c r="K310" s="23">
        <f t="shared" si="59"/>
        <v>-111.19720945481036</v>
      </c>
      <c r="L310" s="24">
        <f t="shared" si="53"/>
        <v>-174.94720351543586</v>
      </c>
      <c r="M310" s="24">
        <f t="shared" si="54"/>
        <v>-81.094623225469462</v>
      </c>
      <c r="N310" s="35">
        <f t="shared" si="55"/>
        <v>0.107674894557554</v>
      </c>
    </row>
    <row r="311" spans="2:14" x14ac:dyDescent="0.2">
      <c r="B311" s="14">
        <v>5.859999999999963</v>
      </c>
      <c r="C311" s="14">
        <f>0.2*Sheet1!A294</f>
        <v>-6.8358208955223887</v>
      </c>
      <c r="D311" s="18">
        <f t="shared" si="57"/>
        <v>0.21534865607501691</v>
      </c>
      <c r="E311" s="18">
        <f t="shared" si="58"/>
        <v>0.13501591058008811</v>
      </c>
      <c r="F311" s="18">
        <f t="shared" si="49"/>
        <v>-109.16281915563803</v>
      </c>
      <c r="G311" s="18">
        <f t="shared" si="50"/>
        <v>-71.462751738243867</v>
      </c>
      <c r="H311" s="23">
        <f t="shared" si="51"/>
        <v>-5.0773519189178353</v>
      </c>
      <c r="I311" s="23">
        <f t="shared" si="52"/>
        <v>-3.2819346403150513</v>
      </c>
      <c r="J311" s="23">
        <f t="shared" si="56"/>
        <v>-115.99864005116042</v>
      </c>
      <c r="K311" s="23">
        <f t="shared" si="59"/>
        <v>-78.298572633766256</v>
      </c>
      <c r="L311" s="24">
        <f t="shared" si="53"/>
        <v>-798.38852831434428</v>
      </c>
      <c r="M311" s="24">
        <f t="shared" si="54"/>
        <v>-512.75739753683069</v>
      </c>
      <c r="N311" s="35">
        <f t="shared" si="55"/>
        <v>8.0332745494928803E-2</v>
      </c>
    </row>
    <row r="312" spans="2:14" x14ac:dyDescent="0.2">
      <c r="B312" s="14">
        <v>5.8799999999999626</v>
      </c>
      <c r="C312" s="14">
        <f>0.2*Sheet1!A295</f>
        <v>-7.4029850746268657</v>
      </c>
      <c r="D312" s="18">
        <f t="shared" si="57"/>
        <v>9.8479017486001116E-2</v>
      </c>
      <c r="E312" s="18">
        <f t="shared" si="58"/>
        <v>6.0149418798847318E-2</v>
      </c>
      <c r="F312" s="18">
        <f t="shared" si="49"/>
        <v>-44.063182950952864</v>
      </c>
      <c r="G312" s="18">
        <f t="shared" si="50"/>
        <v>-20.815238011153724</v>
      </c>
      <c r="H312" s="23">
        <f t="shared" si="51"/>
        <v>-6.6096119399837452</v>
      </c>
      <c r="I312" s="23">
        <f t="shared" si="52"/>
        <v>-4.2047145378090267</v>
      </c>
      <c r="J312" s="23">
        <f t="shared" si="56"/>
        <v>-51.466168025579734</v>
      </c>
      <c r="K312" s="23">
        <f t="shared" si="59"/>
        <v>-28.21822308578059</v>
      </c>
      <c r="L312" s="24">
        <f t="shared" si="53"/>
        <v>-1242.2298142982011</v>
      </c>
      <c r="M312" s="24">
        <f t="shared" si="54"/>
        <v>-806.19761734833526</v>
      </c>
      <c r="N312" s="35">
        <f t="shared" si="55"/>
        <v>3.8329598687153799E-2</v>
      </c>
    </row>
    <row r="313" spans="2:14" x14ac:dyDescent="0.2">
      <c r="B313" s="14">
        <v>5.8999999999999622</v>
      </c>
      <c r="C313" s="14">
        <f>0.2*Sheet1!A296</f>
        <v>-4.6865671641791051</v>
      </c>
      <c r="D313" s="18">
        <f t="shared" si="57"/>
        <v>-3.5227053560552182E-2</v>
      </c>
      <c r="E313" s="18">
        <f t="shared" si="58"/>
        <v>-2.3426596524520088E-2</v>
      </c>
      <c r="F313" s="18">
        <f t="shared" si="49"/>
        <v>28.924860482168924</v>
      </c>
      <c r="G313" s="18">
        <f t="shared" si="50"/>
        <v>25.99799233928502</v>
      </c>
      <c r="H313" s="23">
        <f t="shared" si="51"/>
        <v>-6.7609951646715842</v>
      </c>
      <c r="I313" s="23">
        <f t="shared" si="52"/>
        <v>-4.152886994527714</v>
      </c>
      <c r="J313" s="23">
        <f t="shared" si="56"/>
        <v>24.238293317989818</v>
      </c>
      <c r="K313" s="23">
        <f t="shared" si="59"/>
        <v>21.311425175105914</v>
      </c>
      <c r="L313" s="24">
        <f t="shared" si="53"/>
        <v>-1424.8216318194006</v>
      </c>
      <c r="M313" s="24">
        <f t="shared" si="54"/>
        <v>-894.31281565807603</v>
      </c>
      <c r="N313" s="35">
        <f t="shared" si="55"/>
        <v>-1.1800457036032094E-2</v>
      </c>
    </row>
    <row r="314" spans="2:14" x14ac:dyDescent="0.2">
      <c r="B314" s="14">
        <v>5.9199999999999617</v>
      </c>
      <c r="C314" s="14">
        <f>0.2*Sheet1!A297</f>
        <v>-2.0597014925373136</v>
      </c>
      <c r="D314" s="18">
        <f t="shared" si="57"/>
        <v>-0.15778806822638147</v>
      </c>
      <c r="E314" s="18">
        <f t="shared" si="58"/>
        <v>-9.7753792223548699E-2</v>
      </c>
      <c r="F314" s="18">
        <f t="shared" si="49"/>
        <v>97.664025793854989</v>
      </c>
      <c r="G314" s="18">
        <f t="shared" si="50"/>
        <v>61.307449575971646</v>
      </c>
      <c r="H314" s="23">
        <f t="shared" si="51"/>
        <v>-5.4951063019113455</v>
      </c>
      <c r="I314" s="23">
        <f t="shared" si="52"/>
        <v>-3.2798325753751474</v>
      </c>
      <c r="J314" s="23">
        <f t="shared" si="56"/>
        <v>95.604324301317675</v>
      </c>
      <c r="K314" s="23">
        <f t="shared" si="59"/>
        <v>59.247748083434331</v>
      </c>
      <c r="L314" s="24">
        <f t="shared" si="53"/>
        <v>-1310.0513931695</v>
      </c>
      <c r="M314" s="24">
        <f t="shared" si="54"/>
        <v>-788.95271178335815</v>
      </c>
      <c r="N314" s="35">
        <f t="shared" si="55"/>
        <v>-6.0034276002832773E-2</v>
      </c>
    </row>
    <row r="315" spans="2:14" x14ac:dyDescent="0.2">
      <c r="B315" s="14">
        <v>5.9399999999999613</v>
      </c>
      <c r="C315" s="14">
        <f>0.2*Sheet1!A298</f>
        <v>4.3880597014925371</v>
      </c>
      <c r="D315" s="18">
        <f t="shared" si="57"/>
        <v>-0.24386595011910278</v>
      </c>
      <c r="E315" s="18">
        <f t="shared" si="58"/>
        <v>-0.14929166767836968</v>
      </c>
      <c r="F315" s="18">
        <f t="shared" si="49"/>
        <v>140.57841566120101</v>
      </c>
      <c r="G315" s="18">
        <f t="shared" si="50"/>
        <v>79.280310950848047</v>
      </c>
      <c r="H315" s="23">
        <f t="shared" si="51"/>
        <v>-3.112681887360786</v>
      </c>
      <c r="I315" s="23">
        <f t="shared" si="52"/>
        <v>-1.8739549701069507</v>
      </c>
      <c r="J315" s="23">
        <f t="shared" si="56"/>
        <v>144.96647536269353</v>
      </c>
      <c r="K315" s="23">
        <f t="shared" si="59"/>
        <v>83.668370652340585</v>
      </c>
      <c r="L315" s="24">
        <f t="shared" si="53"/>
        <v>-921.24679058272125</v>
      </c>
      <c r="M315" s="24">
        <f t="shared" si="54"/>
        <v>-545.13632462183261</v>
      </c>
      <c r="N315" s="35">
        <f t="shared" si="55"/>
        <v>-9.4574282440733098E-2</v>
      </c>
    </row>
    <row r="316" spans="2:14" x14ac:dyDescent="0.2">
      <c r="B316" s="14">
        <v>5.9599999999999609</v>
      </c>
      <c r="C316" s="14">
        <f>0.2*Sheet1!A299</f>
        <v>11.313432835820898</v>
      </c>
      <c r="D316" s="18">
        <f t="shared" si="57"/>
        <v>-0.27717685958383897</v>
      </c>
      <c r="E316" s="18">
        <f t="shared" si="58"/>
        <v>-0.17037526287961868</v>
      </c>
      <c r="F316" s="18">
        <f t="shared" si="49"/>
        <v>148.84886716359421</v>
      </c>
      <c r="G316" s="18">
        <f t="shared" si="50"/>
        <v>84.674731058052089</v>
      </c>
      <c r="H316" s="23">
        <f t="shared" si="51"/>
        <v>-0.21840905911283315</v>
      </c>
      <c r="I316" s="23">
        <f t="shared" si="52"/>
        <v>-0.23440455001794946</v>
      </c>
      <c r="J316" s="23">
        <f t="shared" si="56"/>
        <v>160.1622999994151</v>
      </c>
      <c r="K316" s="23">
        <f t="shared" si="59"/>
        <v>95.988163893872979</v>
      </c>
      <c r="L316" s="24">
        <f t="shared" si="53"/>
        <v>-354.51502268726631</v>
      </c>
      <c r="M316" s="24">
        <f t="shared" si="54"/>
        <v>-226.34033084578925</v>
      </c>
      <c r="N316" s="35">
        <f t="shared" si="55"/>
        <v>-0.10680159670422029</v>
      </c>
    </row>
    <row r="317" spans="2:14" x14ac:dyDescent="0.2">
      <c r="B317" s="14">
        <v>5.9799999999999605</v>
      </c>
      <c r="C317" s="14">
        <f>0.2*Sheet1!A300</f>
        <v>17.283582089552237</v>
      </c>
      <c r="D317" s="18">
        <f t="shared" si="57"/>
        <v>-0.25434826019224588</v>
      </c>
      <c r="E317" s="18">
        <f t="shared" si="58"/>
        <v>-0.15887948404951546</v>
      </c>
      <c r="F317" s="18">
        <f t="shared" si="49"/>
        <v>123.11893857490338</v>
      </c>
      <c r="G317" s="18">
        <f t="shared" si="50"/>
        <v>77.163967246569996</v>
      </c>
      <c r="H317" s="23">
        <f t="shared" si="51"/>
        <v>2.5012689982721428</v>
      </c>
      <c r="I317" s="23">
        <f t="shared" si="52"/>
        <v>1.3839824330282715</v>
      </c>
      <c r="J317" s="23">
        <f t="shared" si="56"/>
        <v>140.40252066445561</v>
      </c>
      <c r="K317" s="23">
        <f t="shared" si="59"/>
        <v>94.447549336122236</v>
      </c>
      <c r="L317" s="24">
        <f t="shared" si="53"/>
        <v>248.12596336472575</v>
      </c>
      <c r="M317" s="24">
        <f t="shared" si="54"/>
        <v>115.24307359723693</v>
      </c>
      <c r="N317" s="35">
        <f t="shared" si="55"/>
        <v>-9.5468776142730416E-2</v>
      </c>
    </row>
    <row r="318" spans="2:14" x14ac:dyDescent="0.2">
      <c r="B318" s="14">
        <v>5.99999999999996</v>
      </c>
      <c r="C318" s="14">
        <f>0.2*Sheet1!A301</f>
        <v>7.6119402985074629</v>
      </c>
      <c r="D318" s="18">
        <f t="shared" si="57"/>
        <v>-0.18326892648541676</v>
      </c>
      <c r="E318" s="18">
        <f t="shared" si="58"/>
        <v>-0.11691552991138543</v>
      </c>
      <c r="F318" s="18">
        <f t="shared" si="49"/>
        <v>87.420598838959279</v>
      </c>
      <c r="G318" s="18">
        <f t="shared" si="50"/>
        <v>65.679087529076014</v>
      </c>
      <c r="H318" s="23">
        <f t="shared" si="51"/>
        <v>4.6066643724107692</v>
      </c>
      <c r="I318" s="23">
        <f t="shared" si="52"/>
        <v>2.8124129807847318</v>
      </c>
      <c r="J318" s="23">
        <f t="shared" si="56"/>
        <v>95.032539137466742</v>
      </c>
      <c r="K318" s="23">
        <f t="shared" si="59"/>
        <v>73.291027827583477</v>
      </c>
      <c r="L318" s="24">
        <f t="shared" si="53"/>
        <v>761.76460569456549</v>
      </c>
      <c r="M318" s="24">
        <f t="shared" si="54"/>
        <v>442.13308793795409</v>
      </c>
      <c r="N318" s="35">
        <f t="shared" si="55"/>
        <v>-6.6353396574031331E-2</v>
      </c>
    </row>
    <row r="319" spans="2:14" x14ac:dyDescent="0.2">
      <c r="B319" s="14">
        <v>6.0199999999999596</v>
      </c>
      <c r="C319" s="14">
        <f>0.2*Sheet1!A302</f>
        <v>-1.2238805970149254</v>
      </c>
      <c r="D319" s="18">
        <f t="shared" si="57"/>
        <v>-7.863377605728919E-2</v>
      </c>
      <c r="E319" s="18">
        <f t="shared" si="58"/>
        <v>-5.0924843142619025E-2</v>
      </c>
      <c r="F319" s="18">
        <f t="shared" si="49"/>
        <v>37.598030960162646</v>
      </c>
      <c r="G319" s="18">
        <f t="shared" si="50"/>
        <v>31.745184001641633</v>
      </c>
      <c r="H319" s="23">
        <f t="shared" si="51"/>
        <v>5.8568506704019878</v>
      </c>
      <c r="I319" s="23">
        <f t="shared" si="52"/>
        <v>3.7866556960919091</v>
      </c>
      <c r="J319" s="23">
        <f t="shared" si="56"/>
        <v>36.37415036314772</v>
      </c>
      <c r="K319" s="23">
        <f t="shared" si="59"/>
        <v>30.521303404626707</v>
      </c>
      <c r="L319" s="24">
        <f t="shared" si="53"/>
        <v>1114.0050045027604</v>
      </c>
      <c r="M319" s="24">
        <f t="shared" si="54"/>
        <v>707.78093646752041</v>
      </c>
      <c r="N319" s="35">
        <f t="shared" si="55"/>
        <v>-2.7708932914670165E-2</v>
      </c>
    </row>
    <row r="320" spans="2:14" x14ac:dyDescent="0.2">
      <c r="B320" s="14">
        <v>6.0399999999999592</v>
      </c>
      <c r="C320" s="14">
        <f>0.2*Sheet1!A303</f>
        <v>-12.776119402985074</v>
      </c>
      <c r="D320" s="18">
        <f t="shared" si="57"/>
        <v>4.0906633817416271E-2</v>
      </c>
      <c r="E320" s="18">
        <f t="shared" si="58"/>
        <v>2.6864092513976895E-2</v>
      </c>
      <c r="F320" s="18">
        <f t="shared" si="49"/>
        <v>-13.564066293505675</v>
      </c>
      <c r="G320" s="18">
        <f t="shared" si="50"/>
        <v>-11.186966654064349</v>
      </c>
      <c r="H320" s="23">
        <f t="shared" si="51"/>
        <v>6.0971903170685557</v>
      </c>
      <c r="I320" s="23">
        <f t="shared" si="52"/>
        <v>3.992237869567683</v>
      </c>
      <c r="J320" s="23">
        <f t="shared" si="56"/>
        <v>-26.340185696490749</v>
      </c>
      <c r="K320" s="23">
        <f t="shared" si="59"/>
        <v>-23.963086057049424</v>
      </c>
      <c r="L320" s="24">
        <f t="shared" si="53"/>
        <v>1268.4969328244126</v>
      </c>
      <c r="M320" s="24">
        <f t="shared" si="54"/>
        <v>840.97886990223219</v>
      </c>
      <c r="N320" s="35">
        <f t="shared" si="55"/>
        <v>1.4042541303439376E-2</v>
      </c>
    </row>
    <row r="321" spans="2:14" x14ac:dyDescent="0.2">
      <c r="B321" s="14">
        <v>6.0599999999999588</v>
      </c>
      <c r="C321" s="14">
        <f>0.2*Sheet1!A304</f>
        <v>-3.9701492537313436</v>
      </c>
      <c r="D321" s="18">
        <f t="shared" si="57"/>
        <v>0.15326432486891631</v>
      </c>
      <c r="E321" s="18">
        <f t="shared" si="58"/>
        <v>9.8962906051394128E-2</v>
      </c>
      <c r="F321" s="18">
        <f t="shared" si="49"/>
        <v>-82.297086605205322</v>
      </c>
      <c r="G321" s="18">
        <f t="shared" si="50"/>
        <v>-66.272471885299865</v>
      </c>
      <c r="H321" s="23">
        <f t="shared" si="51"/>
        <v>5.1385787880814462</v>
      </c>
      <c r="I321" s="23">
        <f t="shared" si="52"/>
        <v>3.2176434841740402</v>
      </c>
      <c r="J321" s="23">
        <f t="shared" si="56"/>
        <v>-86.267235858936672</v>
      </c>
      <c r="K321" s="23">
        <f t="shared" si="59"/>
        <v>-70.242621139031215</v>
      </c>
      <c r="L321" s="24">
        <f t="shared" si="53"/>
        <v>1194.0567081601139</v>
      </c>
      <c r="M321" s="24">
        <f t="shared" si="54"/>
        <v>776.72918893864357</v>
      </c>
      <c r="N321" s="35">
        <f t="shared" si="55"/>
        <v>5.4301418817522179E-2</v>
      </c>
    </row>
    <row r="322" spans="2:14" x14ac:dyDescent="0.2">
      <c r="B322" s="14">
        <v>6.0799999999999583</v>
      </c>
      <c r="C322" s="14">
        <f>0.2*Sheet1!A305</f>
        <v>2.8358208955223883</v>
      </c>
      <c r="D322" s="18">
        <f t="shared" si="57"/>
        <v>0.2341555777166725</v>
      </c>
      <c r="E322" s="18">
        <f t="shared" si="58"/>
        <v>0.14727607613377727</v>
      </c>
      <c r="F322" s="18">
        <f t="shared" si="49"/>
        <v>-136.50614253352205</v>
      </c>
      <c r="G322" s="18">
        <f t="shared" si="50"/>
        <v>-94.124524125676714</v>
      </c>
      <c r="H322" s="23">
        <f t="shared" si="51"/>
        <v>2.950546496694173</v>
      </c>
      <c r="I322" s="23">
        <f t="shared" si="52"/>
        <v>1.613673524064275</v>
      </c>
      <c r="J322" s="23">
        <f t="shared" si="56"/>
        <v>-133.67032163799968</v>
      </c>
      <c r="K322" s="23">
        <f t="shared" si="59"/>
        <v>-91.288703230154326</v>
      </c>
      <c r="L322" s="24">
        <f t="shared" si="53"/>
        <v>865.94582952193571</v>
      </c>
      <c r="M322" s="24">
        <f t="shared" si="54"/>
        <v>510.67856349140396</v>
      </c>
      <c r="N322" s="35">
        <f t="shared" si="55"/>
        <v>8.687950158289523E-2</v>
      </c>
    </row>
    <row r="323" spans="2:14" x14ac:dyDescent="0.2">
      <c r="B323" s="14">
        <v>6.0999999999999579</v>
      </c>
      <c r="C323" s="14">
        <f>0.2*Sheet1!A306</f>
        <v>6.8656716417910451</v>
      </c>
      <c r="D323" s="18">
        <f t="shared" si="57"/>
        <v>0.26338803068872463</v>
      </c>
      <c r="E323" s="18">
        <f t="shared" si="58"/>
        <v>0.16083175697188912</v>
      </c>
      <c r="F323" s="18">
        <f t="shared" si="49"/>
        <v>-161.27862708479131</v>
      </c>
      <c r="G323" s="18">
        <f t="shared" si="50"/>
        <v>-93.053372306059828</v>
      </c>
      <c r="H323" s="23">
        <f t="shared" si="51"/>
        <v>-2.7301199488960037E-2</v>
      </c>
      <c r="I323" s="23">
        <f t="shared" si="52"/>
        <v>-0.25810544025309046</v>
      </c>
      <c r="J323" s="23">
        <f t="shared" si="56"/>
        <v>-154.41295544300027</v>
      </c>
      <c r="K323" s="23">
        <f t="shared" si="59"/>
        <v>-86.187700664268789</v>
      </c>
      <c r="L323" s="24">
        <f t="shared" si="53"/>
        <v>319.76930205283924</v>
      </c>
      <c r="M323" s="24">
        <f t="shared" si="54"/>
        <v>131.84348862289829</v>
      </c>
      <c r="N323" s="35">
        <f t="shared" si="55"/>
        <v>0.10255627371683551</v>
      </c>
    </row>
    <row r="324" spans="2:14" x14ac:dyDescent="0.2">
      <c r="B324" s="14">
        <v>6.1199999999999575</v>
      </c>
      <c r="C324" s="14">
        <f>0.2*Sheet1!A307</f>
        <v>-3.8507462686567169</v>
      </c>
      <c r="D324" s="18">
        <f t="shared" si="57"/>
        <v>0.23337175088700579</v>
      </c>
      <c r="E324" s="18">
        <f t="shared" si="58"/>
        <v>0.13994411726268977</v>
      </c>
      <c r="F324" s="18">
        <f t="shared" si="49"/>
        <v>-133.42393103460506</v>
      </c>
      <c r="G324" s="18">
        <f t="shared" si="50"/>
        <v>-64.201936735315599</v>
      </c>
      <c r="H324" s="23">
        <f t="shared" si="51"/>
        <v>-2.9743267806829237</v>
      </c>
      <c r="I324" s="23">
        <f t="shared" si="52"/>
        <v>-1.8306585306668448</v>
      </c>
      <c r="J324" s="23">
        <f t="shared" si="56"/>
        <v>-137.27467730326177</v>
      </c>
      <c r="K324" s="23">
        <f t="shared" si="59"/>
        <v>-68.052683003972319</v>
      </c>
      <c r="L324" s="24">
        <f t="shared" si="53"/>
        <v>-316.14398642142982</v>
      </c>
      <c r="M324" s="24">
        <f t="shared" si="54"/>
        <v>-229.46246318890991</v>
      </c>
      <c r="N324" s="35">
        <f t="shared" si="55"/>
        <v>9.3427633624316025E-2</v>
      </c>
    </row>
    <row r="325" spans="2:14" x14ac:dyDescent="0.2">
      <c r="B325" s="14">
        <v>6.139999999999957</v>
      </c>
      <c r="C325" s="14">
        <f>0.2*Sheet1!A308</f>
        <v>-1.4925373134328359</v>
      </c>
      <c r="D325" s="18">
        <f t="shared" si="57"/>
        <v>0.15226196448962009</v>
      </c>
      <c r="E325" s="18">
        <f t="shared" si="58"/>
        <v>9.2368512399117558E-2</v>
      </c>
      <c r="F325" s="18">
        <f t="shared" si="49"/>
        <v>-82.808576802667062</v>
      </c>
      <c r="G325" s="18">
        <f t="shared" si="50"/>
        <v>-45.42240576703756</v>
      </c>
      <c r="H325" s="23">
        <f t="shared" si="51"/>
        <v>-5.1366518590556458</v>
      </c>
      <c r="I325" s="23">
        <f t="shared" si="52"/>
        <v>-2.9269019556903766</v>
      </c>
      <c r="J325" s="23">
        <f t="shared" si="56"/>
        <v>-84.301114116099896</v>
      </c>
      <c r="K325" s="23">
        <f t="shared" si="59"/>
        <v>-46.914943080470394</v>
      </c>
      <c r="L325" s="24">
        <f t="shared" si="53"/>
        <v>-869.80497342744059</v>
      </c>
      <c r="M325" s="24">
        <f t="shared" si="54"/>
        <v>-500.33787346639696</v>
      </c>
      <c r="N325" s="35">
        <f t="shared" si="55"/>
        <v>5.9893452090502536E-2</v>
      </c>
    </row>
    <row r="326" spans="2:14" x14ac:dyDescent="0.2">
      <c r="B326" s="14">
        <v>6.1599999999999566</v>
      </c>
      <c r="C326" s="14">
        <f>0.2*Sheet1!A309</f>
        <v>2.3880597014925375</v>
      </c>
      <c r="D326" s="18">
        <f t="shared" si="57"/>
        <v>3.9749205377071689E-2</v>
      </c>
      <c r="E326" s="18">
        <f t="shared" si="58"/>
        <v>2.713988318914469E-2</v>
      </c>
      <c r="F326" s="18">
        <f t="shared" si="49"/>
        <v>-14.988642511687658</v>
      </c>
      <c r="G326" s="18">
        <f t="shared" si="50"/>
        <v>-21.483495194615784</v>
      </c>
      <c r="H326" s="23">
        <f t="shared" si="51"/>
        <v>-6.1146240521991952</v>
      </c>
      <c r="I326" s="23">
        <f t="shared" si="52"/>
        <v>-3.5959609653069098</v>
      </c>
      <c r="J326" s="23">
        <f t="shared" si="56"/>
        <v>-12.600582810195121</v>
      </c>
      <c r="K326" s="23">
        <f t="shared" si="59"/>
        <v>-19.095435493123247</v>
      </c>
      <c r="L326" s="24">
        <f t="shared" si="53"/>
        <v>-1207.9062504706937</v>
      </c>
      <c r="M326" s="24">
        <f t="shared" si="54"/>
        <v>-683.70109445197602</v>
      </c>
      <c r="N326" s="35">
        <f t="shared" si="55"/>
        <v>1.2609322187927E-2</v>
      </c>
    </row>
    <row r="327" spans="2:14" x14ac:dyDescent="0.2">
      <c r="B327" s="14">
        <v>6.1799999999999562</v>
      </c>
      <c r="C327" s="14">
        <f>0.2*Sheet1!A310</f>
        <v>6.2686567164179108</v>
      </c>
      <c r="D327" s="18">
        <f t="shared" si="57"/>
        <v>-7.9087938812017436E-2</v>
      </c>
      <c r="E327" s="18">
        <f t="shared" si="58"/>
        <v>-4.5407386460584009E-2</v>
      </c>
      <c r="F327" s="18">
        <f t="shared" si="49"/>
        <v>49.542011060635559</v>
      </c>
      <c r="G327" s="18">
        <f t="shared" si="50"/>
        <v>15.202991758710709</v>
      </c>
      <c r="H327" s="23">
        <f t="shared" si="51"/>
        <v>-5.7690903667097153</v>
      </c>
      <c r="I327" s="23">
        <f t="shared" si="52"/>
        <v>-3.6587659996659596</v>
      </c>
      <c r="J327" s="23">
        <f t="shared" si="56"/>
        <v>55.810667777053467</v>
      </c>
      <c r="K327" s="23">
        <f t="shared" si="59"/>
        <v>21.471648475128621</v>
      </c>
      <c r="L327" s="24">
        <f t="shared" si="53"/>
        <v>-1269.4094934215275</v>
      </c>
      <c r="M327" s="24">
        <f t="shared" si="54"/>
        <v>-771.44059248294116</v>
      </c>
      <c r="N327" s="35">
        <f t="shared" si="55"/>
        <v>-3.3680552351433427E-2</v>
      </c>
    </row>
    <row r="328" spans="2:14" x14ac:dyDescent="0.2">
      <c r="B328" s="14">
        <v>6.1999999999999558</v>
      </c>
      <c r="C328" s="14">
        <f>0.2*Sheet1!A311</f>
        <v>11.343283582089553</v>
      </c>
      <c r="D328" s="18">
        <f t="shared" si="57"/>
        <v>-0.18001018082023998</v>
      </c>
      <c r="E328" s="18">
        <f t="shared" si="58"/>
        <v>-0.11139093641771969</v>
      </c>
      <c r="F328" s="18">
        <f t="shared" si="49"/>
        <v>95.053642199082105</v>
      </c>
      <c r="G328" s="18">
        <f t="shared" si="50"/>
        <v>56.71470860312445</v>
      </c>
      <c r="H328" s="23">
        <f t="shared" si="51"/>
        <v>-4.3231338341125394</v>
      </c>
      <c r="I328" s="23">
        <f t="shared" si="52"/>
        <v>-2.9395889960476076</v>
      </c>
      <c r="J328" s="23">
        <f t="shared" si="56"/>
        <v>106.39692578117166</v>
      </c>
      <c r="K328" s="23">
        <f t="shared" si="59"/>
        <v>68.057992185214005</v>
      </c>
      <c r="L328" s="24">
        <f t="shared" si="53"/>
        <v>-1070.388356586147</v>
      </c>
      <c r="M328" s="24">
        <f t="shared" si="54"/>
        <v>-714.18463790424335</v>
      </c>
      <c r="N328" s="35">
        <f t="shared" si="55"/>
        <v>-6.8619244402520291E-2</v>
      </c>
    </row>
    <row r="329" spans="2:14" x14ac:dyDescent="0.2">
      <c r="B329" s="14">
        <v>6.2199999999999553</v>
      </c>
      <c r="C329" s="14">
        <f>0.2*Sheet1!A312</f>
        <v>15.223880597014926</v>
      </c>
      <c r="D329" s="18">
        <f t="shared" si="57"/>
        <v>-0.24495272203326451</v>
      </c>
      <c r="E329" s="18">
        <f t="shared" si="58"/>
        <v>-0.15582082053213606</v>
      </c>
      <c r="F329" s="18">
        <f t="shared" si="49"/>
        <v>120.14771249318051</v>
      </c>
      <c r="G329" s="18">
        <f t="shared" si="50"/>
        <v>86.904249462233395</v>
      </c>
      <c r="H329" s="23">
        <f t="shared" si="51"/>
        <v>-2.1711202871899147</v>
      </c>
      <c r="I329" s="23">
        <f t="shared" si="52"/>
        <v>-1.5033994153940293</v>
      </c>
      <c r="J329" s="23">
        <f t="shared" si="56"/>
        <v>135.37159309019543</v>
      </c>
      <c r="K329" s="23">
        <f t="shared" si="59"/>
        <v>102.12813005924832</v>
      </c>
      <c r="L329" s="24">
        <f t="shared" si="53"/>
        <v>-685.33619779404796</v>
      </c>
      <c r="M329" s="24">
        <f t="shared" si="54"/>
        <v>-486.16988734302356</v>
      </c>
      <c r="N329" s="35">
        <f t="shared" si="55"/>
        <v>-8.9131901501128458E-2</v>
      </c>
    </row>
    <row r="330" spans="2:14" x14ac:dyDescent="0.2">
      <c r="B330" s="14">
        <v>6.2399999999999549</v>
      </c>
      <c r="C330" s="14">
        <f>0.2*Sheet1!A313</f>
        <v>4.6865671641791051</v>
      </c>
      <c r="D330" s="18">
        <f t="shared" si="57"/>
        <v>-0.26251368547818271</v>
      </c>
      <c r="E330" s="18">
        <f t="shared" si="58"/>
        <v>-0.16702467519232111</v>
      </c>
      <c r="F330" s="18">
        <f t="shared" si="49"/>
        <v>138.46671049562042</v>
      </c>
      <c r="G330" s="18">
        <f t="shared" si="50"/>
        <v>101.73708701472185</v>
      </c>
      <c r="H330" s="23">
        <f t="shared" si="51"/>
        <v>0.41502394269809484</v>
      </c>
      <c r="I330" s="23">
        <f t="shared" si="52"/>
        <v>0.38301394937552358</v>
      </c>
      <c r="J330" s="23">
        <f t="shared" si="56"/>
        <v>143.15327765979953</v>
      </c>
      <c r="K330" s="23">
        <f t="shared" si="59"/>
        <v>106.42365417890096</v>
      </c>
      <c r="L330" s="24">
        <f t="shared" si="53"/>
        <v>-186.73880069578766</v>
      </c>
      <c r="M330" s="24">
        <f t="shared" si="54"/>
        <v>-120.52357374697294</v>
      </c>
      <c r="N330" s="35">
        <f t="shared" si="55"/>
        <v>-9.5489010285861597E-2</v>
      </c>
    </row>
    <row r="331" spans="2:14" x14ac:dyDescent="0.2">
      <c r="B331" s="14">
        <v>6.2599999999999545</v>
      </c>
      <c r="C331" s="14">
        <f>0.2*Sheet1!A314</f>
        <v>-0.95522388059701491</v>
      </c>
      <c r="D331" s="18">
        <f t="shared" si="57"/>
        <v>-0.22754071821033253</v>
      </c>
      <c r="E331" s="18">
        <f t="shared" si="58"/>
        <v>-0.14119726446596861</v>
      </c>
      <c r="F331" s="18">
        <f t="shared" si="49"/>
        <v>128.25817364326241</v>
      </c>
      <c r="G331" s="18">
        <f t="shared" si="50"/>
        <v>79.934230373698483</v>
      </c>
      <c r="H331" s="23">
        <f t="shared" si="51"/>
        <v>3.0822727840869231</v>
      </c>
      <c r="I331" s="23">
        <f t="shared" si="52"/>
        <v>2.1997271232597266</v>
      </c>
      <c r="J331" s="23">
        <f t="shared" si="56"/>
        <v>127.30294976266539</v>
      </c>
      <c r="K331" s="23">
        <f t="shared" si="59"/>
        <v>78.979006493101465</v>
      </c>
      <c r="L331" s="24">
        <f t="shared" si="53"/>
        <v>365.74047611362545</v>
      </c>
      <c r="M331" s="24">
        <f t="shared" si="54"/>
        <v>287.47844131090568</v>
      </c>
      <c r="N331" s="35">
        <f t="shared" si="55"/>
        <v>-8.6343453744363918E-2</v>
      </c>
    </row>
    <row r="332" spans="2:14" x14ac:dyDescent="0.2">
      <c r="B332" s="14">
        <v>6.2799999999999541</v>
      </c>
      <c r="C332" s="14">
        <f>0.2*Sheet1!A315</f>
        <v>-3.3134328358208958</v>
      </c>
      <c r="D332" s="18">
        <f t="shared" si="57"/>
        <v>-0.14434745475055252</v>
      </c>
      <c r="E332" s="18">
        <f t="shared" si="58"/>
        <v>-8.5319876437188566E-2</v>
      </c>
      <c r="F332" s="18">
        <f t="shared" si="49"/>
        <v>87.219904137153094</v>
      </c>
      <c r="G332" s="18">
        <f t="shared" si="50"/>
        <v>38.894225262156681</v>
      </c>
      <c r="H332" s="23">
        <f t="shared" si="51"/>
        <v>5.2370535618910772</v>
      </c>
      <c r="I332" s="23">
        <f t="shared" si="52"/>
        <v>3.3880116796182778</v>
      </c>
      <c r="J332" s="23">
        <f t="shared" si="56"/>
        <v>83.906471301332203</v>
      </c>
      <c r="K332" s="23">
        <f t="shared" si="59"/>
        <v>35.580792426335783</v>
      </c>
      <c r="L332" s="24">
        <f t="shared" si="53"/>
        <v>879.75357476689817</v>
      </c>
      <c r="M332" s="24">
        <f t="shared" si="54"/>
        <v>608.77551353318199</v>
      </c>
      <c r="N332" s="35">
        <f t="shared" si="55"/>
        <v>-5.9027578313363957E-2</v>
      </c>
    </row>
    <row r="333" spans="2:14" x14ac:dyDescent="0.2">
      <c r="B333" s="14">
        <v>6.2999999999999536</v>
      </c>
      <c r="C333" s="14">
        <f>0.2*Sheet1!A316</f>
        <v>0.1492537313432836</v>
      </c>
      <c r="D333" s="18">
        <f t="shared" si="57"/>
        <v>-2.9266196358388868E-2</v>
      </c>
      <c r="E333" s="18">
        <f t="shared" si="58"/>
        <v>-1.4133397215590246E-2</v>
      </c>
      <c r="F333" s="18">
        <f t="shared" si="49"/>
        <v>16.181967406267859</v>
      </c>
      <c r="G333" s="18">
        <f t="shared" si="50"/>
        <v>-4.6317689698290678</v>
      </c>
      <c r="H333" s="23">
        <f t="shared" si="51"/>
        <v>6.2710722773252883</v>
      </c>
      <c r="I333" s="23">
        <f t="shared" si="52"/>
        <v>3.7306362425415553</v>
      </c>
      <c r="J333" s="23">
        <f t="shared" si="56"/>
        <v>16.331221137611141</v>
      </c>
      <c r="K333" s="23">
        <f t="shared" si="59"/>
        <v>-4.4825152384857843</v>
      </c>
      <c r="L333" s="24">
        <f t="shared" si="53"/>
        <v>1227.6576264227892</v>
      </c>
      <c r="M333" s="24">
        <f t="shared" si="54"/>
        <v>759.64340939961153</v>
      </c>
      <c r="N333" s="35">
        <f t="shared" si="55"/>
        <v>-1.5132799142798622E-2</v>
      </c>
    </row>
    <row r="334" spans="2:14" x14ac:dyDescent="0.2">
      <c r="B334" s="14">
        <v>6.3199999999999532</v>
      </c>
      <c r="C334" s="14">
        <f>0.2*Sheet1!A317</f>
        <v>2.2686567164179108</v>
      </c>
      <c r="D334" s="18">
        <f t="shared" si="57"/>
        <v>9.163633971200362E-2</v>
      </c>
      <c r="E334" s="18">
        <f t="shared" si="58"/>
        <v>5.6405651580289803E-2</v>
      </c>
      <c r="F334" s="18">
        <f t="shared" si="49"/>
        <v>-61.371062167400623</v>
      </c>
      <c r="G334" s="18">
        <f t="shared" si="50"/>
        <v>-36.104991579681496</v>
      </c>
      <c r="H334" s="23">
        <f t="shared" si="51"/>
        <v>5.8191813297139632</v>
      </c>
      <c r="I334" s="23">
        <f t="shared" si="52"/>
        <v>3.3232686370464499</v>
      </c>
      <c r="J334" s="23">
        <f t="shared" si="56"/>
        <v>-59.102405450982715</v>
      </c>
      <c r="K334" s="23">
        <f t="shared" si="59"/>
        <v>-33.836334863263588</v>
      </c>
      <c r="L334" s="24">
        <f t="shared" si="53"/>
        <v>1297.1949424456964</v>
      </c>
      <c r="M334" s="24">
        <f t="shared" si="54"/>
        <v>740.71113227892886</v>
      </c>
      <c r="N334" s="35">
        <f t="shared" si="55"/>
        <v>3.5230688131713817E-2</v>
      </c>
    </row>
    <row r="335" spans="2:14" x14ac:dyDescent="0.2">
      <c r="B335" s="14">
        <v>6.3399999999999528</v>
      </c>
      <c r="C335" s="14">
        <f>0.2*Sheet1!A318</f>
        <v>1.0447761194029852</v>
      </c>
      <c r="D335" s="18">
        <f t="shared" si="57"/>
        <v>0.18989912066555681</v>
      </c>
      <c r="E335" s="18">
        <f t="shared" si="58"/>
        <v>0.11342526517587584</v>
      </c>
      <c r="F335" s="18">
        <f t="shared" si="49"/>
        <v>-119.83739423986015</v>
      </c>
      <c r="G335" s="18">
        <f t="shared" si="50"/>
        <v>-58.352599873748204</v>
      </c>
      <c r="H335" s="23">
        <f t="shared" si="51"/>
        <v>4.0070967656413554</v>
      </c>
      <c r="I335" s="23">
        <f t="shared" si="52"/>
        <v>2.3786927225121524</v>
      </c>
      <c r="J335" s="23">
        <f t="shared" si="56"/>
        <v>-118.79261812045716</v>
      </c>
      <c r="K335" s="23">
        <f t="shared" si="59"/>
        <v>-57.307823754345222</v>
      </c>
      <c r="L335" s="24">
        <f t="shared" si="53"/>
        <v>1054.8307687118343</v>
      </c>
      <c r="M335" s="24">
        <f t="shared" si="54"/>
        <v>597.81540422774503</v>
      </c>
      <c r="N335" s="35">
        <f t="shared" si="55"/>
        <v>7.647385548968097E-2</v>
      </c>
    </row>
    <row r="336" spans="2:14" x14ac:dyDescent="0.2">
      <c r="B336" s="14">
        <v>6.3599999999999524</v>
      </c>
      <c r="C336" s="14">
        <f>0.2*Sheet1!A319</f>
        <v>-2.8358208955223883</v>
      </c>
      <c r="D336" s="18">
        <f t="shared" si="57"/>
        <v>0.24381723699846611</v>
      </c>
      <c r="E336" s="18">
        <f t="shared" si="58"/>
        <v>0.14757508026658542</v>
      </c>
      <c r="F336" s="18">
        <f t="shared" si="49"/>
        <v>-142.40079555931788</v>
      </c>
      <c r="G336" s="18">
        <f t="shared" si="50"/>
        <v>-75.88779372158649</v>
      </c>
      <c r="H336" s="23">
        <f t="shared" si="51"/>
        <v>1.3847148676495742</v>
      </c>
      <c r="I336" s="23">
        <f t="shared" si="52"/>
        <v>1.0362887865588055</v>
      </c>
      <c r="J336" s="23">
        <f t="shared" si="56"/>
        <v>-145.23661645484026</v>
      </c>
      <c r="K336" s="23">
        <f t="shared" si="59"/>
        <v>-78.723614617108879</v>
      </c>
      <c r="L336" s="24">
        <f t="shared" si="53"/>
        <v>573.78883143535131</v>
      </c>
      <c r="M336" s="24">
        <f t="shared" si="54"/>
        <v>366.67536021996875</v>
      </c>
      <c r="N336" s="35">
        <f t="shared" si="55"/>
        <v>9.624215673188069E-2</v>
      </c>
    </row>
    <row r="337" spans="2:14" x14ac:dyDescent="0.2">
      <c r="B337" s="14">
        <v>6.3799999999999519</v>
      </c>
      <c r="C337" s="14">
        <f>0.2*Sheet1!A320</f>
        <v>-1.074626865671642</v>
      </c>
      <c r="D337" s="18">
        <f t="shared" si="57"/>
        <v>0.24377730947957027</v>
      </c>
      <c r="E337" s="18">
        <f t="shared" si="58"/>
        <v>0.15180425894033495</v>
      </c>
      <c r="F337" s="18">
        <f t="shared" si="49"/>
        <v>-134.94145315955529</v>
      </c>
      <c r="G337" s="18">
        <f t="shared" si="50"/>
        <v>-89.078176852679348</v>
      </c>
      <c r="H337" s="23">
        <f t="shared" si="51"/>
        <v>-1.3887076195391579</v>
      </c>
      <c r="I337" s="23">
        <f t="shared" si="52"/>
        <v>-0.61337091918385278</v>
      </c>
      <c r="J337" s="23">
        <f t="shared" si="56"/>
        <v>-136.01608002522693</v>
      </c>
      <c r="K337" s="23">
        <f t="shared" si="59"/>
        <v>-90.152803718350995</v>
      </c>
      <c r="L337" s="24">
        <f t="shared" si="53"/>
        <v>-7.8730489045295116</v>
      </c>
      <c r="M337" s="24">
        <f t="shared" si="54"/>
        <v>57.169434468844187</v>
      </c>
      <c r="N337" s="35">
        <f t="shared" si="55"/>
        <v>9.1973050539235324E-2</v>
      </c>
    </row>
    <row r="338" spans="2:14" x14ac:dyDescent="0.2">
      <c r="B338" s="14">
        <v>6.3999999999999515</v>
      </c>
      <c r="C338" s="14">
        <f>0.2*Sheet1!A321</f>
        <v>-0.47761194029850745</v>
      </c>
      <c r="D338" s="18">
        <f t="shared" si="57"/>
        <v>0.19248388899289015</v>
      </c>
      <c r="E338" s="18">
        <f t="shared" si="58"/>
        <v>0.12288761384977399</v>
      </c>
      <c r="F338" s="18">
        <f t="shared" si="49"/>
        <v>-100.25122779941427</v>
      </c>
      <c r="G338" s="18">
        <f t="shared" si="50"/>
        <v>-77.414090216159593</v>
      </c>
      <c r="H338" s="23">
        <f t="shared" si="51"/>
        <v>-3.7406344291288542</v>
      </c>
      <c r="I338" s="23">
        <f t="shared" si="52"/>
        <v>-2.2782935898722423</v>
      </c>
      <c r="J338" s="23">
        <f t="shared" si="56"/>
        <v>-100.72883973971277</v>
      </c>
      <c r="K338" s="23">
        <f t="shared" si="59"/>
        <v>-77.891702156458095</v>
      </c>
      <c r="L338" s="24">
        <f t="shared" si="53"/>
        <v>-552.10843671956354</v>
      </c>
      <c r="M338" s="24">
        <f t="shared" si="54"/>
        <v>-300.61557023409631</v>
      </c>
      <c r="N338" s="35">
        <f t="shared" si="55"/>
        <v>6.9596275143116157E-2</v>
      </c>
    </row>
    <row r="339" spans="2:14" x14ac:dyDescent="0.2">
      <c r="B339" s="14">
        <v>6.4199999999999511</v>
      </c>
      <c r="C339" s="14">
        <f>0.2*Sheet1!A322</f>
        <v>1.1343283582089554</v>
      </c>
      <c r="D339" s="18">
        <f t="shared" si="57"/>
        <v>0.10245424112582108</v>
      </c>
      <c r="E339" s="18">
        <f t="shared" si="58"/>
        <v>6.5574652074775641E-2</v>
      </c>
      <c r="F339" s="18">
        <f t="shared" ref="F339:F402" si="60">F338+(D339-D338)/$E$10/$D$10^2-H338/$E$10/$D$10-F338/2/$E$10</f>
        <v>-51.918365045505539</v>
      </c>
      <c r="G339" s="18">
        <f t="shared" ref="G339:G402" si="61">G338+(E339-E338)/$E$10/$D$10^2-I338/$E$10/$D$10-G338/2/$E$10</f>
        <v>-40.056809559375438</v>
      </c>
      <c r="H339" s="23">
        <f t="shared" ref="H339:H402" si="62">H338+$F$10/$E$10/$D$10*(D339-D338)-$F$10/$E$10*H338+(1-$F$10/2/$E$10)*$D$10*F338</f>
        <v>-5.2623303575780529</v>
      </c>
      <c r="I339" s="23">
        <f t="shared" ref="I339:I402" si="63">I338+$F$10/$E$10/$D$10*(E339-E338)-$F$10/$E$10*I338+(1-$F$10/2/$E$10)*$D$10*G338</f>
        <v>-3.4530025876275925</v>
      </c>
      <c r="J339" s="23">
        <f t="shared" si="56"/>
        <v>-50.784036687296584</v>
      </c>
      <c r="K339" s="23">
        <f t="shared" si="59"/>
        <v>-38.922481201166484</v>
      </c>
      <c r="L339" s="24">
        <f t="shared" ref="L339:L402" si="64">$H$2*(H338/$E$10/$D$10+F338/2/$E$10-($C339-$C338))+$J$2*($F$10/$E$10*$H338+($F$10/2/$E$10-1)*$D$10*$F338)+$K$2*($F$10/$E$10*$I338+($F$10/2/$E$10-1)*$D$10*$G338)</f>
        <v>-957.57242767302546</v>
      </c>
      <c r="M339" s="24">
        <f t="shared" ref="M339:M402" si="65">$I$3*(I338/$E$10/$D$10+G338/2/$E$10-($C339-$C338))+$J$3*($F$10/$E$10*$H338+($F$10/2/$E$10-1)*$D$10*$F338)+$K$3*($F$10/$E$10*$I338+($F$10/2/$E$10-1)*$D$10*$G338)</f>
        <v>-616.18945051232936</v>
      </c>
      <c r="N339" s="35">
        <f t="shared" ref="N339:N402" si="66">D339-E339</f>
        <v>3.6879589051045436E-2</v>
      </c>
    </row>
    <row r="340" spans="2:14" x14ac:dyDescent="0.2">
      <c r="B340" s="14">
        <v>6.4399999999999507</v>
      </c>
      <c r="C340" s="14">
        <f>0.2*Sheet1!A323</f>
        <v>2.5373134328358211</v>
      </c>
      <c r="D340" s="18">
        <f t="shared" si="57"/>
        <v>-7.5769519449803147E-3</v>
      </c>
      <c r="E340" s="18">
        <f t="shared" si="58"/>
        <v>-6.4912196289202556E-3</v>
      </c>
      <c r="F340" s="18">
        <f t="shared" si="60"/>
        <v>4.0725058531022569</v>
      </c>
      <c r="G340" s="18">
        <f t="shared" si="61"/>
        <v>9.9986100479350171</v>
      </c>
      <c r="H340" s="23">
        <f t="shared" si="62"/>
        <v>-5.7407889495020861</v>
      </c>
      <c r="I340" s="23">
        <f t="shared" si="63"/>
        <v>-3.7535845827419969</v>
      </c>
      <c r="J340" s="23">
        <f t="shared" ref="J340:J403" si="67">$C340+F340</f>
        <v>6.6098192859380784</v>
      </c>
      <c r="K340" s="23">
        <f t="shared" si="59"/>
        <v>12.535923480770839</v>
      </c>
      <c r="L340" s="24">
        <f t="shared" si="64"/>
        <v>-1166.7764804597871</v>
      </c>
      <c r="M340" s="24">
        <f t="shared" si="65"/>
        <v>-780.35734838775045</v>
      </c>
      <c r="N340" s="35">
        <f t="shared" si="66"/>
        <v>-1.085732316060059E-3</v>
      </c>
    </row>
    <row r="341" spans="2:14" x14ac:dyDescent="0.2">
      <c r="B341" s="14">
        <v>6.4599999999999502</v>
      </c>
      <c r="C341" s="14">
        <f>0.2*Sheet1!A324</f>
        <v>-1.6716417910447761</v>
      </c>
      <c r="D341" s="18">
        <f t="shared" si="57"/>
        <v>-0.11527867282572687</v>
      </c>
      <c r="E341" s="18">
        <f t="shared" si="58"/>
        <v>-7.4922682810341909E-2</v>
      </c>
      <c r="F341" s="18">
        <f t="shared" si="60"/>
        <v>67.06807523984935</v>
      </c>
      <c r="G341" s="18">
        <f t="shared" si="61"/>
        <v>56.403674686247882</v>
      </c>
      <c r="H341" s="23">
        <f t="shared" si="62"/>
        <v>-5.0293831385725696</v>
      </c>
      <c r="I341" s="23">
        <f t="shared" si="63"/>
        <v>-3.0895617354001672</v>
      </c>
      <c r="J341" s="23">
        <f t="shared" si="67"/>
        <v>65.396433448804572</v>
      </c>
      <c r="K341" s="23">
        <f t="shared" si="59"/>
        <v>54.732032895203105</v>
      </c>
      <c r="L341" s="24">
        <f t="shared" si="64"/>
        <v>-1145.7662645940236</v>
      </c>
      <c r="M341" s="24">
        <f t="shared" si="65"/>
        <v>-735.36612625160626</v>
      </c>
      <c r="N341" s="35">
        <f t="shared" si="66"/>
        <v>-4.0355990015384965E-2</v>
      </c>
    </row>
    <row r="342" spans="2:14" x14ac:dyDescent="0.2">
      <c r="B342" s="14">
        <v>6.4799999999999498</v>
      </c>
      <c r="C342" s="14">
        <f>0.2*Sheet1!A325</f>
        <v>-9.0746268656716431</v>
      </c>
      <c r="D342" s="18">
        <f t="shared" si="57"/>
        <v>-0.19679310725982976</v>
      </c>
      <c r="E342" s="18">
        <f t="shared" si="58"/>
        <v>-0.12278244706921386</v>
      </c>
      <c r="F342" s="18">
        <f t="shared" si="60"/>
        <v>123.66420813363573</v>
      </c>
      <c r="G342" s="18">
        <f t="shared" si="61"/>
        <v>82.91102980506605</v>
      </c>
      <c r="H342" s="23">
        <f t="shared" si="62"/>
        <v>-3.1220603048377189</v>
      </c>
      <c r="I342" s="23">
        <f t="shared" si="63"/>
        <v>-1.6964146904870283</v>
      </c>
      <c r="J342" s="23">
        <f t="shared" si="67"/>
        <v>114.58958126796408</v>
      </c>
      <c r="K342" s="23">
        <f t="shared" si="59"/>
        <v>73.836402939394404</v>
      </c>
      <c r="L342" s="24">
        <f t="shared" si="64"/>
        <v>-874.06238901163806</v>
      </c>
      <c r="M342" s="24">
        <f t="shared" si="65"/>
        <v>-503.46600003844242</v>
      </c>
      <c r="N342" s="35">
        <f t="shared" si="66"/>
        <v>-7.4010660190615904E-2</v>
      </c>
    </row>
    <row r="343" spans="2:14" x14ac:dyDescent="0.2">
      <c r="B343" s="14">
        <v>6.4999999999999494</v>
      </c>
      <c r="C343" s="14">
        <f>0.2*Sheet1!A326</f>
        <v>-12.567164179104479</v>
      </c>
      <c r="D343" s="18">
        <f t="shared" si="57"/>
        <v>-0.23176058594387533</v>
      </c>
      <c r="E343" s="18">
        <f t="shared" si="58"/>
        <v>-0.14000609298824429</v>
      </c>
      <c r="F343" s="18">
        <f t="shared" si="60"/>
        <v>151.07306599345242</v>
      </c>
      <c r="G343" s="18">
        <f t="shared" si="61"/>
        <v>84.135449102035295</v>
      </c>
      <c r="H343" s="23">
        <f t="shared" si="62"/>
        <v>-0.37468756356683741</v>
      </c>
      <c r="I343" s="23">
        <f t="shared" si="63"/>
        <v>-2.5949901416014498E-2</v>
      </c>
      <c r="J343" s="23">
        <f t="shared" si="67"/>
        <v>138.50590181434794</v>
      </c>
      <c r="K343" s="23">
        <f t="shared" si="59"/>
        <v>71.568284922930815</v>
      </c>
      <c r="L343" s="24">
        <f t="shared" si="64"/>
        <v>-380.73828935091535</v>
      </c>
      <c r="M343" s="24">
        <f t="shared" si="65"/>
        <v>-171.32578641683153</v>
      </c>
      <c r="N343" s="35">
        <f t="shared" si="66"/>
        <v>-9.175449295563104E-2</v>
      </c>
    </row>
    <row r="344" spans="2:14" x14ac:dyDescent="0.2">
      <c r="B344" s="14">
        <v>6.5199999999999489</v>
      </c>
      <c r="C344" s="14">
        <f>0.2*Sheet1!A327</f>
        <v>-7.2835820895522394</v>
      </c>
      <c r="D344" s="18">
        <f t="shared" si="57"/>
        <v>-0.21086032967800217</v>
      </c>
      <c r="E344" s="18">
        <f t="shared" si="58"/>
        <v>-0.12548864061343984</v>
      </c>
      <c r="F344" s="18">
        <f t="shared" si="60"/>
        <v>132.86700937864669</v>
      </c>
      <c r="G344" s="18">
        <f t="shared" si="61"/>
        <v>66.229054929212111</v>
      </c>
      <c r="H344" s="23">
        <f t="shared" si="62"/>
        <v>2.4647131901541535</v>
      </c>
      <c r="I344" s="23">
        <f t="shared" si="63"/>
        <v>1.4776951388964596</v>
      </c>
      <c r="J344" s="23">
        <f t="shared" si="67"/>
        <v>125.58342728909444</v>
      </c>
      <c r="K344" s="23">
        <f t="shared" si="59"/>
        <v>58.945472839659871</v>
      </c>
      <c r="L344" s="24">
        <f t="shared" si="64"/>
        <v>220.17671242218691</v>
      </c>
      <c r="M344" s="24">
        <f t="shared" si="65"/>
        <v>159.41556608329782</v>
      </c>
      <c r="N344" s="35">
        <f t="shared" si="66"/>
        <v>-8.5371689064562328E-2</v>
      </c>
    </row>
    <row r="345" spans="2:14" x14ac:dyDescent="0.2">
      <c r="B345" s="14">
        <v>6.5399999999999485</v>
      </c>
      <c r="C345" s="14">
        <f>0.2*Sheet1!A328</f>
        <v>-7.0447761194029859</v>
      </c>
      <c r="D345" s="18">
        <f t="shared" si="57"/>
        <v>-0.13977435694055482</v>
      </c>
      <c r="E345" s="18">
        <f t="shared" si="58"/>
        <v>-8.4406319990757109E-2</v>
      </c>
      <c r="F345" s="18">
        <f t="shared" si="60"/>
        <v>85.050079964996087</v>
      </c>
      <c r="G345" s="18">
        <f t="shared" si="61"/>
        <v>49.055123518323228</v>
      </c>
      <c r="H345" s="23">
        <f t="shared" si="62"/>
        <v>4.6438840835905815</v>
      </c>
      <c r="I345" s="23">
        <f t="shared" si="63"/>
        <v>2.6305369233718134</v>
      </c>
      <c r="J345" s="23">
        <f t="shared" si="67"/>
        <v>78.005303845593104</v>
      </c>
      <c r="K345" s="23">
        <f t="shared" si="59"/>
        <v>42.010347398920246</v>
      </c>
      <c r="L345" s="24">
        <f t="shared" si="64"/>
        <v>763.3860634334776</v>
      </c>
      <c r="M345" s="24">
        <f t="shared" si="65"/>
        <v>430.21824063488361</v>
      </c>
      <c r="N345" s="35">
        <f t="shared" si="66"/>
        <v>-5.5368036949797708E-2</v>
      </c>
    </row>
    <row r="346" spans="2:14" x14ac:dyDescent="0.2">
      <c r="B346" s="14">
        <v>6.5599999999999481</v>
      </c>
      <c r="C346" s="14">
        <f>0.2*Sheet1!A329</f>
        <v>-5.2835820895522394</v>
      </c>
      <c r="D346" s="18">
        <f t="shared" si="57"/>
        <v>-3.66541941535274E-2</v>
      </c>
      <c r="E346" s="18">
        <f t="shared" si="58"/>
        <v>-2.4702612585536007E-2</v>
      </c>
      <c r="F346" s="18">
        <f t="shared" si="60"/>
        <v>17.374731187161615</v>
      </c>
      <c r="G346" s="18">
        <f t="shared" si="61"/>
        <v>21.874565859524978</v>
      </c>
      <c r="H346" s="23">
        <f t="shared" si="62"/>
        <v>5.668132195112161</v>
      </c>
      <c r="I346" s="23">
        <f t="shared" si="63"/>
        <v>3.3398338171502973</v>
      </c>
      <c r="J346" s="23">
        <f t="shared" si="67"/>
        <v>12.091149097609375</v>
      </c>
      <c r="K346" s="23">
        <f t="shared" si="59"/>
        <v>16.590983769972738</v>
      </c>
      <c r="L346" s="24">
        <f t="shared" si="64"/>
        <v>1107.2092857764692</v>
      </c>
      <c r="M346" s="24">
        <f t="shared" si="65"/>
        <v>625.55059200619996</v>
      </c>
      <c r="N346" s="35">
        <f t="shared" si="66"/>
        <v>-1.1951581567991393E-2</v>
      </c>
    </row>
    <row r="347" spans="2:14" x14ac:dyDescent="0.2">
      <c r="B347" s="14">
        <v>6.5799999999999477</v>
      </c>
      <c r="C347" s="14">
        <f>0.2*Sheet1!A330</f>
        <v>-3.8507462686567169</v>
      </c>
      <c r="D347" s="18">
        <f t="shared" si="57"/>
        <v>7.3672939966740666E-2</v>
      </c>
      <c r="E347" s="18">
        <f t="shared" si="58"/>
        <v>4.2587057633239209E-2</v>
      </c>
      <c r="F347" s="18">
        <f t="shared" si="60"/>
        <v>-47.729829006913178</v>
      </c>
      <c r="G347" s="18">
        <f t="shared" si="61"/>
        <v>-16.944627101832339</v>
      </c>
      <c r="H347" s="23">
        <f t="shared" si="62"/>
        <v>5.3645812169146438</v>
      </c>
      <c r="I347" s="23">
        <f t="shared" si="63"/>
        <v>3.3891332047272247</v>
      </c>
      <c r="J347" s="23">
        <f t="shared" si="67"/>
        <v>-51.580575275569892</v>
      </c>
      <c r="K347" s="23">
        <f t="shared" si="59"/>
        <v>-20.795373370489056</v>
      </c>
      <c r="L347" s="24">
        <f t="shared" si="64"/>
        <v>1178.6155120846195</v>
      </c>
      <c r="M347" s="24">
        <f t="shared" si="65"/>
        <v>715.35418484090576</v>
      </c>
      <c r="N347" s="35">
        <f t="shared" si="66"/>
        <v>3.1085882333501458E-2</v>
      </c>
    </row>
    <row r="348" spans="2:14" x14ac:dyDescent="0.2">
      <c r="B348" s="14">
        <v>6.5999999999999472</v>
      </c>
      <c r="C348" s="14">
        <f>0.2*Sheet1!A331</f>
        <v>-0.537313432835821</v>
      </c>
      <c r="D348" s="18">
        <f t="shared" si="57"/>
        <v>0.16635465495882895</v>
      </c>
      <c r="E348" s="18">
        <f t="shared" si="58"/>
        <v>0.10257861522149256</v>
      </c>
      <c r="F348" s="18">
        <f t="shared" si="60"/>
        <v>-98.369264455132793</v>
      </c>
      <c r="G348" s="18">
        <f t="shared" si="61"/>
        <v>-60.966437961079123</v>
      </c>
      <c r="H348" s="23">
        <f t="shared" si="62"/>
        <v>3.9035902822941839</v>
      </c>
      <c r="I348" s="23">
        <f t="shared" si="63"/>
        <v>2.6100225540981103</v>
      </c>
      <c r="J348" s="23">
        <f t="shared" si="67"/>
        <v>-98.906577887968609</v>
      </c>
      <c r="K348" s="23">
        <f t="shared" si="59"/>
        <v>-61.503751393914946</v>
      </c>
      <c r="L348" s="24">
        <f t="shared" si="64"/>
        <v>984.04665608392077</v>
      </c>
      <c r="M348" s="24">
        <f t="shared" si="65"/>
        <v>647.71117474772757</v>
      </c>
      <c r="N348" s="35">
        <f t="shared" si="66"/>
        <v>6.3776039737336393E-2</v>
      </c>
    </row>
    <row r="349" spans="2:14" x14ac:dyDescent="0.2">
      <c r="B349" s="14">
        <v>6.6199999999999468</v>
      </c>
      <c r="C349" s="14">
        <f>0.2*Sheet1!A332</f>
        <v>6.0597014925373145</v>
      </c>
      <c r="D349" s="18">
        <f t="shared" si="57"/>
        <v>0.22152319319987951</v>
      </c>
      <c r="E349" s="18">
        <f t="shared" si="58"/>
        <v>0.13936432669959289</v>
      </c>
      <c r="F349" s="18">
        <f t="shared" si="60"/>
        <v>-130.66340959319837</v>
      </c>
      <c r="G349" s="18">
        <f t="shared" si="61"/>
        <v>-93.180958077539572</v>
      </c>
      <c r="H349" s="23">
        <f t="shared" si="62"/>
        <v>1.6132635418108716</v>
      </c>
      <c r="I349" s="23">
        <f t="shared" si="63"/>
        <v>1.068548593711923</v>
      </c>
      <c r="J349" s="23">
        <f t="shared" si="67"/>
        <v>-124.60370810066105</v>
      </c>
      <c r="K349" s="23">
        <f t="shared" si="59"/>
        <v>-87.121256585002257</v>
      </c>
      <c r="L349" s="24">
        <f t="shared" si="64"/>
        <v>583.86754918712995</v>
      </c>
      <c r="M349" s="24">
        <f t="shared" si="65"/>
        <v>400.074396307455</v>
      </c>
      <c r="N349" s="35">
        <f t="shared" si="66"/>
        <v>8.2158866500286615E-2</v>
      </c>
    </row>
    <row r="350" spans="2:14" x14ac:dyDescent="0.2">
      <c r="B350" s="14">
        <v>6.6399999999999464</v>
      </c>
      <c r="C350" s="14">
        <f>0.2*Sheet1!A333</f>
        <v>-3.2238805970149254</v>
      </c>
      <c r="D350" s="18">
        <f t="shared" si="57"/>
        <v>0.22832924592674131</v>
      </c>
      <c r="E350" s="18">
        <f t="shared" si="58"/>
        <v>0.1431545189059456</v>
      </c>
      <c r="F350" s="18">
        <f t="shared" si="60"/>
        <v>-123.92877150035798</v>
      </c>
      <c r="G350" s="18">
        <f t="shared" si="61"/>
        <v>-82.626838601317957</v>
      </c>
      <c r="H350" s="23">
        <f t="shared" si="62"/>
        <v>-0.93265826912469141</v>
      </c>
      <c r="I350" s="23">
        <f t="shared" si="63"/>
        <v>-0.68952937307665207</v>
      </c>
      <c r="J350" s="23">
        <f t="shared" si="67"/>
        <v>-127.15265209737291</v>
      </c>
      <c r="K350" s="23">
        <f t="shared" si="59"/>
        <v>-85.850719198332882</v>
      </c>
      <c r="L350" s="24">
        <f t="shared" si="64"/>
        <v>73.34028796579608</v>
      </c>
      <c r="M350" s="24">
        <f t="shared" si="65"/>
        <v>39.257517248945973</v>
      </c>
      <c r="N350" s="35">
        <f t="shared" si="66"/>
        <v>8.5174727020795704E-2</v>
      </c>
    </row>
    <row r="351" spans="2:14" x14ac:dyDescent="0.2">
      <c r="B351" s="14">
        <v>6.659999999999946</v>
      </c>
      <c r="C351" s="14">
        <f>0.2*Sheet1!A334</f>
        <v>-2.7164179104477615</v>
      </c>
      <c r="D351" s="18">
        <f t="shared" si="57"/>
        <v>0.18704193617917719</v>
      </c>
      <c r="E351" s="18">
        <f t="shared" si="58"/>
        <v>0.11514355971893549</v>
      </c>
      <c r="F351" s="18">
        <f t="shared" si="60"/>
        <v>-102.41267215034486</v>
      </c>
      <c r="G351" s="18">
        <f t="shared" si="61"/>
        <v>-59.576878653452781</v>
      </c>
      <c r="H351" s="23">
        <f t="shared" si="62"/>
        <v>-3.1960727056317202</v>
      </c>
      <c r="I351" s="23">
        <f t="shared" si="63"/>
        <v>-2.1115665456243597</v>
      </c>
      <c r="J351" s="23">
        <f t="shared" si="67"/>
        <v>-105.12909006079262</v>
      </c>
      <c r="K351" s="23">
        <f t="shared" si="59"/>
        <v>-62.29329656390054</v>
      </c>
      <c r="L351" s="24">
        <f t="shared" si="64"/>
        <v>-436.11553637985844</v>
      </c>
      <c r="M351" s="24">
        <f t="shared" si="65"/>
        <v>-305.9049517633149</v>
      </c>
      <c r="N351" s="35">
        <f t="shared" si="66"/>
        <v>7.1898376460241706E-2</v>
      </c>
    </row>
    <row r="352" spans="2:14" x14ac:dyDescent="0.2">
      <c r="B352" s="14">
        <v>6.6799999999999455</v>
      </c>
      <c r="C352" s="14">
        <f>0.2*Sheet1!A335</f>
        <v>-1.0149253731343284</v>
      </c>
      <c r="D352" s="18">
        <f t="shared" si="57"/>
        <v>0.10700865759308298</v>
      </c>
      <c r="E352" s="18">
        <f t="shared" si="58"/>
        <v>6.4153843830891594E-2</v>
      </c>
      <c r="F352" s="18">
        <f t="shared" si="60"/>
        <v>-58.705572584253218</v>
      </c>
      <c r="G352" s="18">
        <f t="shared" si="61"/>
        <v>-28.006971102114164</v>
      </c>
      <c r="H352" s="23">
        <f t="shared" si="62"/>
        <v>-4.8072551529777012</v>
      </c>
      <c r="I352" s="23">
        <f t="shared" si="63"/>
        <v>-2.9874050431800292</v>
      </c>
      <c r="J352" s="23">
        <f t="shared" si="67"/>
        <v>-59.720497957387543</v>
      </c>
      <c r="K352" s="23">
        <f t="shared" si="59"/>
        <v>-29.021896475248493</v>
      </c>
      <c r="L352" s="24">
        <f t="shared" si="64"/>
        <v>-851.17832722348271</v>
      </c>
      <c r="M352" s="24">
        <f t="shared" si="65"/>
        <v>-548.31751561736849</v>
      </c>
      <c r="N352" s="35">
        <f t="shared" si="66"/>
        <v>4.2854813762191385E-2</v>
      </c>
    </row>
    <row r="353" spans="2:14" x14ac:dyDescent="0.2">
      <c r="B353" s="14">
        <v>6.6999999999999451</v>
      </c>
      <c r="C353" s="14">
        <f>0.2*Sheet1!A336</f>
        <v>-3.1641791044776122</v>
      </c>
      <c r="D353" s="18">
        <f t="shared" si="57"/>
        <v>5.3870802502082316E-3</v>
      </c>
      <c r="E353" s="18">
        <f t="shared" si="58"/>
        <v>2.3003569050835601E-3</v>
      </c>
      <c r="F353" s="18">
        <f t="shared" si="60"/>
        <v>3.940829751046067</v>
      </c>
      <c r="G353" s="18">
        <f t="shared" si="61"/>
        <v>6.9531104800396406</v>
      </c>
      <c r="H353" s="23">
        <f t="shared" si="62"/>
        <v>-5.3549025813097728</v>
      </c>
      <c r="I353" s="23">
        <f t="shared" si="63"/>
        <v>-3.1979436494007736</v>
      </c>
      <c r="J353" s="23">
        <f t="shared" si="67"/>
        <v>0.77665064656845484</v>
      </c>
      <c r="K353" s="23">
        <f t="shared" si="59"/>
        <v>3.7889313755620284</v>
      </c>
      <c r="L353" s="24">
        <f t="shared" si="64"/>
        <v>-1085.8363674044981</v>
      </c>
      <c r="M353" s="24">
        <f t="shared" si="65"/>
        <v>-657.19899436449168</v>
      </c>
      <c r="N353" s="35">
        <f t="shared" si="66"/>
        <v>3.0867233451246714E-3</v>
      </c>
    </row>
    <row r="354" spans="2:14" x14ac:dyDescent="0.2">
      <c r="B354" s="14">
        <v>6.7199999999999447</v>
      </c>
      <c r="C354" s="14">
        <f>0.2*Sheet1!A337</f>
        <v>-3.3134328358208958</v>
      </c>
      <c r="D354" s="18">
        <f t="shared" si="57"/>
        <v>-9.4889215698258284E-2</v>
      </c>
      <c r="E354" s="18">
        <f t="shared" si="58"/>
        <v>-5.7419850296860434E-2</v>
      </c>
      <c r="F354" s="18">
        <f t="shared" si="60"/>
        <v>64.276727026243407</v>
      </c>
      <c r="G354" s="18">
        <f t="shared" si="61"/>
        <v>35.433547380675122</v>
      </c>
      <c r="H354" s="23">
        <f t="shared" si="62"/>
        <v>-4.6727270135368784</v>
      </c>
      <c r="I354" s="23">
        <f t="shared" si="63"/>
        <v>-2.7740770707936271</v>
      </c>
      <c r="J354" s="23">
        <f t="shared" si="67"/>
        <v>60.963294190422509</v>
      </c>
      <c r="K354" s="23">
        <f t="shared" si="59"/>
        <v>32.120114544854225</v>
      </c>
      <c r="L354" s="24">
        <f t="shared" si="64"/>
        <v>-1073.7630743570257</v>
      </c>
      <c r="M354" s="24">
        <f t="shared" si="65"/>
        <v>-630.75201861972994</v>
      </c>
      <c r="N354" s="35">
        <f t="shared" si="66"/>
        <v>-3.746936540139785E-2</v>
      </c>
    </row>
    <row r="355" spans="2:14" x14ac:dyDescent="0.2">
      <c r="B355" s="14">
        <v>6.7399999999999443</v>
      </c>
      <c r="C355" s="14">
        <f>0.2*Sheet1!A338</f>
        <v>-2.955223880597015</v>
      </c>
      <c r="D355" s="18">
        <f t="shared" si="57"/>
        <v>-0.1711875136844439</v>
      </c>
      <c r="E355" s="18">
        <f t="shared" si="58"/>
        <v>-0.10350924049818498</v>
      </c>
      <c r="F355" s="18">
        <f t="shared" si="60"/>
        <v>107.28569581927604</v>
      </c>
      <c r="G355" s="18">
        <f t="shared" si="61"/>
        <v>58.487964764804815</v>
      </c>
      <c r="H355" s="23">
        <f t="shared" si="62"/>
        <v>-2.957102785081684</v>
      </c>
      <c r="I355" s="23">
        <f t="shared" si="63"/>
        <v>-1.8348619493388281</v>
      </c>
      <c r="J355" s="23">
        <f t="shared" si="67"/>
        <v>104.33047193867903</v>
      </c>
      <c r="K355" s="23">
        <f t="shared" si="59"/>
        <v>55.532740884207797</v>
      </c>
      <c r="L355" s="24">
        <f t="shared" si="64"/>
        <v>-815.86864978675976</v>
      </c>
      <c r="M355" s="24">
        <f t="shared" si="65"/>
        <v>-488.69530275591666</v>
      </c>
      <c r="N355" s="35">
        <f t="shared" si="66"/>
        <v>-6.7678273186258922E-2</v>
      </c>
    </row>
    <row r="356" spans="2:14" x14ac:dyDescent="0.2">
      <c r="B356" s="14">
        <v>6.7599999999999438</v>
      </c>
      <c r="C356" s="14">
        <f>0.2*Sheet1!A339</f>
        <v>-5.9701492537313432E-2</v>
      </c>
      <c r="D356" s="18">
        <f t="shared" si="57"/>
        <v>-0.20751498840516475</v>
      </c>
      <c r="E356" s="18">
        <f t="shared" si="58"/>
        <v>-0.12721518679292851</v>
      </c>
      <c r="F356" s="18">
        <f t="shared" si="60"/>
        <v>120.86011398985238</v>
      </c>
      <c r="G356" s="18">
        <f t="shared" si="61"/>
        <v>71.424962155525549</v>
      </c>
      <c r="H356" s="23">
        <f t="shared" si="62"/>
        <v>-0.6756446869904007</v>
      </c>
      <c r="I356" s="23">
        <f t="shared" si="63"/>
        <v>-0.53573268013552422</v>
      </c>
      <c r="J356" s="23">
        <f t="shared" si="67"/>
        <v>120.80041249731507</v>
      </c>
      <c r="K356" s="23">
        <f t="shared" si="59"/>
        <v>71.365260662988234</v>
      </c>
      <c r="L356" s="24">
        <f t="shared" si="64"/>
        <v>-385.37081208442123</v>
      </c>
      <c r="M356" s="24">
        <f t="shared" si="65"/>
        <v>-256.46456255884999</v>
      </c>
      <c r="N356" s="35">
        <f t="shared" si="66"/>
        <v>-8.0299801612236238E-2</v>
      </c>
    </row>
    <row r="357" spans="2:14" x14ac:dyDescent="0.2">
      <c r="B357" s="14">
        <v>6.7799999999999434</v>
      </c>
      <c r="C357" s="14">
        <f>0.2*Sheet1!A340</f>
        <v>2.1791044776119404</v>
      </c>
      <c r="D357" s="18">
        <f t="shared" si="57"/>
        <v>-0.19816613964679256</v>
      </c>
      <c r="E357" s="18">
        <f t="shared" si="58"/>
        <v>-0.12367131976123949</v>
      </c>
      <c r="F357" s="18">
        <f t="shared" si="60"/>
        <v>107.75731099194968</v>
      </c>
      <c r="G357" s="18">
        <f t="shared" si="61"/>
        <v>71.160244188469477</v>
      </c>
      <c r="H357" s="23">
        <f t="shared" si="62"/>
        <v>1.6105295628276197</v>
      </c>
      <c r="I357" s="23">
        <f t="shared" si="63"/>
        <v>0.89011938330442608</v>
      </c>
      <c r="J357" s="23">
        <f t="shared" si="67"/>
        <v>109.93641546956162</v>
      </c>
      <c r="K357" s="23">
        <f t="shared" si="59"/>
        <v>73.33934866608142</v>
      </c>
      <c r="L357" s="24">
        <f t="shared" si="64"/>
        <v>103.65106445355887</v>
      </c>
      <c r="M357" s="24">
        <f t="shared" si="65"/>
        <v>31.480216529900375</v>
      </c>
      <c r="N357" s="35">
        <f t="shared" si="66"/>
        <v>-7.4494819885553065E-2</v>
      </c>
    </row>
    <row r="358" spans="2:14" x14ac:dyDescent="0.2">
      <c r="B358" s="14">
        <v>6.799999999999943</v>
      </c>
      <c r="C358" s="14">
        <f>0.2*Sheet1!A341</f>
        <v>7.0149253731343286</v>
      </c>
      <c r="D358" s="18">
        <f t="shared" si="57"/>
        <v>-0.14805903122309916</v>
      </c>
      <c r="E358" s="18">
        <f t="shared" si="58"/>
        <v>-9.3742408323176984E-2</v>
      </c>
      <c r="F358" s="18">
        <f t="shared" si="60"/>
        <v>71.207860679460339</v>
      </c>
      <c r="G358" s="18">
        <f t="shared" si="61"/>
        <v>50.104993531270395</v>
      </c>
      <c r="H358" s="23">
        <f t="shared" si="62"/>
        <v>3.4001812795417203</v>
      </c>
      <c r="I358" s="23">
        <f t="shared" si="63"/>
        <v>2.1027717605018243</v>
      </c>
      <c r="J358" s="23">
        <f t="shared" si="67"/>
        <v>78.222786052594671</v>
      </c>
      <c r="K358" s="23">
        <f t="shared" si="59"/>
        <v>57.119918904404727</v>
      </c>
      <c r="L358" s="24">
        <f t="shared" si="64"/>
        <v>536.39634237144162</v>
      </c>
      <c r="M358" s="24">
        <f t="shared" si="65"/>
        <v>316.35934643720122</v>
      </c>
      <c r="N358" s="35">
        <f t="shared" si="66"/>
        <v>-5.4316622899922173E-2</v>
      </c>
    </row>
    <row r="359" spans="2:14" x14ac:dyDescent="0.2">
      <c r="B359" s="14">
        <v>6.8199999999999426</v>
      </c>
      <c r="C359" s="14">
        <f>0.2*Sheet1!A342</f>
        <v>10.597014925373136</v>
      </c>
      <c r="D359" s="18">
        <f t="shared" si="57"/>
        <v>-7.0569891812677879E-2</v>
      </c>
      <c r="E359" s="18">
        <f t="shared" si="58"/>
        <v>-4.5089623944332052E-2</v>
      </c>
      <c r="F359" s="18">
        <f t="shared" si="60"/>
        <v>23.647277516408394</v>
      </c>
      <c r="G359" s="18">
        <f t="shared" si="61"/>
        <v>15.868498156814042</v>
      </c>
      <c r="H359" s="23">
        <f t="shared" si="62"/>
        <v>4.3487326615004083</v>
      </c>
      <c r="I359" s="23">
        <f t="shared" si="63"/>
        <v>2.7625066773826683</v>
      </c>
      <c r="J359" s="23">
        <f t="shared" si="67"/>
        <v>34.244292441781532</v>
      </c>
      <c r="K359" s="23">
        <f t="shared" si="59"/>
        <v>26.465513082187179</v>
      </c>
      <c r="L359" s="24">
        <f t="shared" si="64"/>
        <v>825.37418430960815</v>
      </c>
      <c r="M359" s="24">
        <f t="shared" si="65"/>
        <v>521.21976807162446</v>
      </c>
      <c r="N359" s="35">
        <f t="shared" si="66"/>
        <v>-2.5480267868345827E-2</v>
      </c>
    </row>
    <row r="360" spans="2:14" x14ac:dyDescent="0.2">
      <c r="B360" s="14">
        <v>6.8399999999999421</v>
      </c>
      <c r="C360" s="14">
        <f>0.2*Sheet1!A343</f>
        <v>21.044776119402986</v>
      </c>
      <c r="D360" s="18">
        <f t="shared" si="57"/>
        <v>1.5315246248685785E-2</v>
      </c>
      <c r="E360" s="18">
        <f t="shared" si="58"/>
        <v>8.9823618156072635E-3</v>
      </c>
      <c r="F360" s="18">
        <f t="shared" si="60"/>
        <v>-34.542429202853441</v>
      </c>
      <c r="G360" s="18">
        <f t="shared" si="61"/>
        <v>-27.649976033954545</v>
      </c>
      <c r="H360" s="23">
        <f t="shared" si="62"/>
        <v>4.2397811446359572</v>
      </c>
      <c r="I360" s="23">
        <f t="shared" si="63"/>
        <v>2.6446918986112635</v>
      </c>
      <c r="J360" s="23">
        <f t="shared" si="67"/>
        <v>-13.497653083450455</v>
      </c>
      <c r="K360" s="23">
        <f t="shared" si="59"/>
        <v>-6.6051999145515587</v>
      </c>
      <c r="L360" s="24">
        <f t="shared" si="64"/>
        <v>914.54554486034806</v>
      </c>
      <c r="M360" s="24">
        <f t="shared" si="65"/>
        <v>579.68761265971852</v>
      </c>
      <c r="N360" s="35">
        <f t="shared" si="66"/>
        <v>6.3328844330785214E-3</v>
      </c>
    </row>
    <row r="361" spans="2:14" x14ac:dyDescent="0.2">
      <c r="B361" s="14">
        <v>6.8599999999999417</v>
      </c>
      <c r="C361" s="14">
        <f>0.2*Sheet1!A344</f>
        <v>23.253731343283587</v>
      </c>
      <c r="D361" s="18">
        <f t="shared" si="57"/>
        <v>8.8770170905314819E-2</v>
      </c>
      <c r="E361" s="18">
        <f t="shared" si="58"/>
        <v>5.3813975432609566E-2</v>
      </c>
      <c r="F361" s="18">
        <f t="shared" si="60"/>
        <v>-78.86455315804767</v>
      </c>
      <c r="G361" s="18">
        <f t="shared" si="61"/>
        <v>-52.972267518275089</v>
      </c>
      <c r="H361" s="23">
        <f t="shared" si="62"/>
        <v>3.1057113210269449</v>
      </c>
      <c r="I361" s="23">
        <f t="shared" si="63"/>
        <v>1.8384694630889671</v>
      </c>
      <c r="J361" s="23">
        <f t="shared" si="67"/>
        <v>-55.61082181476408</v>
      </c>
      <c r="K361" s="23">
        <f t="shared" si="59"/>
        <v>-29.718536174991502</v>
      </c>
      <c r="L361" s="24">
        <f t="shared" si="64"/>
        <v>784.65906816527422</v>
      </c>
      <c r="M361" s="24">
        <f t="shared" si="65"/>
        <v>476.69144011198216</v>
      </c>
      <c r="N361" s="35">
        <f t="shared" si="66"/>
        <v>3.4956195472705252E-2</v>
      </c>
    </row>
    <row r="362" spans="2:14" x14ac:dyDescent="0.2">
      <c r="B362" s="14">
        <v>6.8799999999999413</v>
      </c>
      <c r="C362" s="14">
        <f>0.2*Sheet1!A345</f>
        <v>5.4925373134328357</v>
      </c>
      <c r="D362" s="18">
        <f t="shared" si="57"/>
        <v>0.13425412744372045</v>
      </c>
      <c r="E362" s="18">
        <f t="shared" si="58"/>
        <v>8.0626256660362938E-2</v>
      </c>
      <c r="F362" s="18">
        <f t="shared" si="60"/>
        <v>-87.438145663285013</v>
      </c>
      <c r="G362" s="18">
        <f t="shared" si="61"/>
        <v>-46.598812821984609</v>
      </c>
      <c r="H362" s="23">
        <f t="shared" si="62"/>
        <v>1.4426843328136183</v>
      </c>
      <c r="I362" s="23">
        <f t="shared" si="63"/>
        <v>0.84275865968637032</v>
      </c>
      <c r="J362" s="23">
        <f t="shared" si="67"/>
        <v>-81.945608349852179</v>
      </c>
      <c r="K362" s="23">
        <f t="shared" si="59"/>
        <v>-41.106275508551775</v>
      </c>
      <c r="L362" s="24">
        <f t="shared" si="64"/>
        <v>487.52740913056181</v>
      </c>
      <c r="M362" s="24">
        <f t="shared" si="65"/>
        <v>282.37428408136623</v>
      </c>
      <c r="N362" s="35">
        <f t="shared" si="66"/>
        <v>5.3627870783357512E-2</v>
      </c>
    </row>
    <row r="363" spans="2:14" x14ac:dyDescent="0.2">
      <c r="B363" s="14">
        <v>6.8999999999999408</v>
      </c>
      <c r="C363" s="14">
        <f>0.2*Sheet1!A346</f>
        <v>-7.8507462686567173</v>
      </c>
      <c r="D363" s="18">
        <f t="shared" si="57"/>
        <v>0.14654799303245764</v>
      </c>
      <c r="E363" s="18">
        <f t="shared" si="58"/>
        <v>8.8880052732719775E-2</v>
      </c>
      <c r="F363" s="18">
        <f t="shared" si="60"/>
        <v>-78.160065012066809</v>
      </c>
      <c r="G363" s="18">
        <f t="shared" si="61"/>
        <v>-39.414958391721086</v>
      </c>
      <c r="H363" s="23">
        <f t="shared" si="62"/>
        <v>-0.21329777393989957</v>
      </c>
      <c r="I363" s="23">
        <f t="shared" si="63"/>
        <v>-1.7379052450686716E-2</v>
      </c>
      <c r="J363" s="23">
        <f t="shared" si="67"/>
        <v>-86.01081128072353</v>
      </c>
      <c r="K363" s="23">
        <f t="shared" si="59"/>
        <v>-47.265704660377807</v>
      </c>
      <c r="L363" s="24">
        <f t="shared" si="64"/>
        <v>130.01146316787955</v>
      </c>
      <c r="M363" s="24">
        <f t="shared" si="65"/>
        <v>89.914783261483905</v>
      </c>
      <c r="N363" s="35">
        <f t="shared" si="66"/>
        <v>5.766794029973786E-2</v>
      </c>
    </row>
    <row r="364" spans="2:14" x14ac:dyDescent="0.2">
      <c r="B364" s="14">
        <v>6.9199999999999404</v>
      </c>
      <c r="C364" s="14">
        <f>0.2*Sheet1!A347</f>
        <v>-3.7014925373134329</v>
      </c>
      <c r="D364" s="18">
        <f t="shared" si="57"/>
        <v>0.12787291038319212</v>
      </c>
      <c r="E364" s="18">
        <f t="shared" si="58"/>
        <v>8.0121380642105902E-2</v>
      </c>
      <c r="F364" s="18">
        <f t="shared" si="60"/>
        <v>-65.931206692608384</v>
      </c>
      <c r="G364" s="18">
        <f t="shared" si="61"/>
        <v>-44.695952024280288</v>
      </c>
      <c r="H364" s="23">
        <f t="shared" si="62"/>
        <v>-1.6542104909866517</v>
      </c>
      <c r="I364" s="23">
        <f t="shared" si="63"/>
        <v>-0.85848815661070055</v>
      </c>
      <c r="J364" s="23">
        <f t="shared" si="67"/>
        <v>-69.632699229921812</v>
      </c>
      <c r="K364" s="23">
        <f t="shared" si="59"/>
        <v>-48.397444561593723</v>
      </c>
      <c r="L364" s="24">
        <f t="shared" si="64"/>
        <v>-204.1111368812185</v>
      </c>
      <c r="M364" s="24">
        <f t="shared" si="65"/>
        <v>-85.559908983110844</v>
      </c>
      <c r="N364" s="35">
        <f t="shared" si="66"/>
        <v>4.7751529741086221E-2</v>
      </c>
    </row>
    <row r="365" spans="2:14" x14ac:dyDescent="0.2">
      <c r="B365" s="14">
        <v>6.93999999999994</v>
      </c>
      <c r="C365" s="14">
        <f>0.2*Sheet1!A348</f>
        <v>-1.2537313432835822</v>
      </c>
      <c r="D365" s="18">
        <f t="shared" ref="D365:D428" si="68">D364+($J$5*$L365+$K$5*$M365)</f>
        <v>8.4192864921589186E-2</v>
      </c>
      <c r="E365" s="18">
        <f t="shared" ref="E365:E428" si="69">E364+($J$6*$L365+$K$6*$M365)</f>
        <v>5.4914894419527675E-2</v>
      </c>
      <c r="F365" s="18">
        <f t="shared" si="60"/>
        <v>-40.027149726090613</v>
      </c>
      <c r="G365" s="18">
        <f t="shared" si="61"/>
        <v>-35.671278879361864</v>
      </c>
      <c r="H365" s="23">
        <f t="shared" si="62"/>
        <v>-2.7137940551736426</v>
      </c>
      <c r="I365" s="23">
        <f t="shared" si="63"/>
        <v>-1.6621604656471223</v>
      </c>
      <c r="J365" s="23">
        <f t="shared" si="67"/>
        <v>-41.280881069374196</v>
      </c>
      <c r="K365" s="23">
        <f t="shared" ref="K365:K428" si="70">$C365+G365</f>
        <v>-36.925010222645447</v>
      </c>
      <c r="L365" s="24">
        <f t="shared" si="64"/>
        <v>-469.14146353998723</v>
      </c>
      <c r="M365" s="24">
        <f t="shared" si="65"/>
        <v>-263.85196014459984</v>
      </c>
      <c r="N365" s="35">
        <f t="shared" si="66"/>
        <v>2.9277970502061511E-2</v>
      </c>
    </row>
    <row r="366" spans="2:14" x14ac:dyDescent="0.2">
      <c r="B366" s="14">
        <v>6.9599999999999396</v>
      </c>
      <c r="C366" s="14">
        <f>0.2*Sheet1!A349</f>
        <v>4.7462686567164178</v>
      </c>
      <c r="D366" s="18">
        <f t="shared" si="68"/>
        <v>2.4522947119590729E-2</v>
      </c>
      <c r="E366" s="18">
        <f t="shared" si="69"/>
        <v>1.6600339992429422E-2</v>
      </c>
      <c r="F366" s="18">
        <f t="shared" si="60"/>
        <v>-13.913217259165435</v>
      </c>
      <c r="G366" s="18">
        <f t="shared" si="61"/>
        <v>-15.042172262196175</v>
      </c>
      <c r="H366" s="23">
        <f t="shared" si="62"/>
        <v>-3.2531977250262027</v>
      </c>
      <c r="I366" s="23">
        <f t="shared" si="63"/>
        <v>-2.1692949770627026</v>
      </c>
      <c r="J366" s="23">
        <f t="shared" si="67"/>
        <v>-9.1669486024490183</v>
      </c>
      <c r="K366" s="23">
        <f t="shared" si="70"/>
        <v>-10.295903605479758</v>
      </c>
      <c r="L366" s="24">
        <f t="shared" si="64"/>
        <v>-634.08525985434107</v>
      </c>
      <c r="M366" s="24">
        <f t="shared" si="65"/>
        <v>-412.83540219525338</v>
      </c>
      <c r="N366" s="35">
        <f t="shared" si="66"/>
        <v>7.9226071271613074E-3</v>
      </c>
    </row>
    <row r="367" spans="2:14" x14ac:dyDescent="0.2">
      <c r="B367" s="14">
        <v>6.9799999999999391</v>
      </c>
      <c r="C367" s="14">
        <f>0.2*Sheet1!A350</f>
        <v>1.4328358208955225</v>
      </c>
      <c r="D367" s="18">
        <f t="shared" si="68"/>
        <v>-3.97812699206542E-2</v>
      </c>
      <c r="E367" s="18">
        <f t="shared" si="69"/>
        <v>-2.6258137358583719E-2</v>
      </c>
      <c r="F367" s="18">
        <f t="shared" si="60"/>
        <v>21.510591861956641</v>
      </c>
      <c r="G367" s="18">
        <f t="shared" si="61"/>
        <v>20.316394164605242</v>
      </c>
      <c r="H367" s="23">
        <f t="shared" si="62"/>
        <v>-3.1772239789982901</v>
      </c>
      <c r="I367" s="23">
        <f t="shared" si="63"/>
        <v>-2.1165527580386119</v>
      </c>
      <c r="J367" s="23">
        <f t="shared" si="67"/>
        <v>22.943427682852164</v>
      </c>
      <c r="K367" s="23">
        <f t="shared" si="70"/>
        <v>21.749229985500765</v>
      </c>
      <c r="L367" s="24">
        <f t="shared" si="64"/>
        <v>-680.58647086433155</v>
      </c>
      <c r="M367" s="24">
        <f t="shared" si="65"/>
        <v>-466.07129848595412</v>
      </c>
      <c r="N367" s="35">
        <f t="shared" si="66"/>
        <v>-1.3523132562070481E-2</v>
      </c>
    </row>
    <row r="368" spans="2:14" x14ac:dyDescent="0.2">
      <c r="B368" s="14">
        <v>6.9999999999999387</v>
      </c>
      <c r="C368" s="14">
        <f>0.2*Sheet1!A351</f>
        <v>-6.5373134328358207</v>
      </c>
      <c r="D368" s="18">
        <f t="shared" si="68"/>
        <v>-9.5236222304065504E-2</v>
      </c>
      <c r="E368" s="18">
        <f t="shared" si="69"/>
        <v>-6.1594219630488452E-2</v>
      </c>
      <c r="F368" s="18">
        <f t="shared" si="60"/>
        <v>59.384680103588266</v>
      </c>
      <c r="G368" s="18">
        <f t="shared" si="61"/>
        <v>49.633334724069812</v>
      </c>
      <c r="H368" s="23">
        <f t="shared" si="62"/>
        <v>-2.3682712593428406</v>
      </c>
      <c r="I368" s="23">
        <f t="shared" si="63"/>
        <v>-1.4170554691518618</v>
      </c>
      <c r="J368" s="23">
        <f t="shared" si="67"/>
        <v>52.847366670752443</v>
      </c>
      <c r="K368" s="23">
        <f t="shared" si="70"/>
        <v>43.096021291233988</v>
      </c>
      <c r="L368" s="24">
        <f t="shared" si="64"/>
        <v>-589.77092050150122</v>
      </c>
      <c r="M368" s="24">
        <f t="shared" si="65"/>
        <v>-380.00105960623966</v>
      </c>
      <c r="N368" s="35">
        <f t="shared" si="66"/>
        <v>-3.3642002673577052E-2</v>
      </c>
    </row>
    <row r="369" spans="2:14" x14ac:dyDescent="0.2">
      <c r="B369" s="14">
        <v>7.0199999999999383</v>
      </c>
      <c r="C369" s="14">
        <f>0.2*Sheet1!A352</f>
        <v>-13.940298507462686</v>
      </c>
      <c r="D369" s="18">
        <f t="shared" si="68"/>
        <v>-0.12781881607701737</v>
      </c>
      <c r="E369" s="18">
        <f t="shared" si="69"/>
        <v>-7.9082721737393225E-2</v>
      </c>
      <c r="F369" s="18">
        <f t="shared" si="60"/>
        <v>88.44363403546123</v>
      </c>
      <c r="G369" s="18">
        <f t="shared" si="61"/>
        <v>58.892738037254816</v>
      </c>
      <c r="H369" s="23">
        <f t="shared" si="62"/>
        <v>-0.88998811795234545</v>
      </c>
      <c r="I369" s="23">
        <f t="shared" si="63"/>
        <v>-0.33179474153861577</v>
      </c>
      <c r="J369" s="23">
        <f t="shared" si="67"/>
        <v>74.503335527998544</v>
      </c>
      <c r="K369" s="23">
        <f t="shared" si="70"/>
        <v>44.95243952979213</v>
      </c>
      <c r="L369" s="24">
        <f t="shared" si="64"/>
        <v>-352.25063190753343</v>
      </c>
      <c r="M369" s="24">
        <f t="shared" si="65"/>
        <v>-179.07683101933677</v>
      </c>
      <c r="N369" s="35">
        <f t="shared" si="66"/>
        <v>-4.8736094339624142E-2</v>
      </c>
    </row>
    <row r="370" spans="2:14" x14ac:dyDescent="0.2">
      <c r="B370" s="14">
        <v>7.0399999999999379</v>
      </c>
      <c r="C370" s="14">
        <f>0.2*Sheet1!A353</f>
        <v>-12.776119402985074</v>
      </c>
      <c r="D370" s="18">
        <f t="shared" si="68"/>
        <v>-0.12768070274091489</v>
      </c>
      <c r="E370" s="18">
        <f t="shared" si="69"/>
        <v>-7.5257976777093352E-2</v>
      </c>
      <c r="F370" s="18">
        <f t="shared" si="60"/>
        <v>90.935122916032583</v>
      </c>
      <c r="G370" s="18">
        <f t="shared" si="61"/>
        <v>45.713659873467066</v>
      </c>
      <c r="H370" s="23">
        <f t="shared" si="62"/>
        <v>0.90379945156259289</v>
      </c>
      <c r="I370" s="23">
        <f t="shared" si="63"/>
        <v>0.71426923756860305</v>
      </c>
      <c r="J370" s="23">
        <f t="shared" si="67"/>
        <v>78.159003513047509</v>
      </c>
      <c r="K370" s="23">
        <f t="shared" si="70"/>
        <v>32.937540470481991</v>
      </c>
      <c r="L370" s="24">
        <f t="shared" si="64"/>
        <v>-5.0729226611437035</v>
      </c>
      <c r="M370" s="24">
        <f t="shared" si="65"/>
        <v>51.397351796034897</v>
      </c>
      <c r="N370" s="35">
        <f t="shared" si="66"/>
        <v>-5.242272596382154E-2</v>
      </c>
    </row>
    <row r="371" spans="2:14" x14ac:dyDescent="0.2">
      <c r="B371" s="14">
        <v>7.0599999999999374</v>
      </c>
      <c r="C371" s="14">
        <f>0.2*Sheet1!A354</f>
        <v>-6.4477611940298507</v>
      </c>
      <c r="D371" s="18">
        <f t="shared" si="68"/>
        <v>-9.4084543800802736E-2</v>
      </c>
      <c r="E371" s="18">
        <f t="shared" si="69"/>
        <v>-5.3823117953455971E-2</v>
      </c>
      <c r="F371" s="18">
        <f t="shared" si="60"/>
        <v>64.26657617257041</v>
      </c>
      <c r="G371" s="18">
        <f t="shared" si="61"/>
        <v>25.781080849186139</v>
      </c>
      <c r="H371" s="23">
        <f t="shared" si="62"/>
        <v>2.4558164424486222</v>
      </c>
      <c r="I371" s="23">
        <f t="shared" si="63"/>
        <v>1.4292166447951353</v>
      </c>
      <c r="J371" s="23">
        <f t="shared" si="67"/>
        <v>57.818814978540559</v>
      </c>
      <c r="K371" s="23">
        <f t="shared" si="70"/>
        <v>19.333319655156288</v>
      </c>
      <c r="L371" s="24">
        <f t="shared" si="64"/>
        <v>357.25194880100321</v>
      </c>
      <c r="M371" s="24">
        <f t="shared" si="65"/>
        <v>230.58348055055399</v>
      </c>
      <c r="N371" s="35">
        <f t="shared" si="66"/>
        <v>-4.0261425847346766E-2</v>
      </c>
    </row>
    <row r="372" spans="2:14" x14ac:dyDescent="0.2">
      <c r="B372" s="14">
        <v>7.079999999999937</v>
      </c>
      <c r="C372" s="14">
        <f>0.2*Sheet1!A355</f>
        <v>-1.283582089552239</v>
      </c>
      <c r="D372" s="18">
        <f t="shared" si="68"/>
        <v>-3.6548925605291216E-2</v>
      </c>
      <c r="E372" s="18">
        <f t="shared" si="69"/>
        <v>-2.1605155476406443E-2</v>
      </c>
      <c r="F372" s="18">
        <f t="shared" si="60"/>
        <v>19.926317292820272</v>
      </c>
      <c r="G372" s="18">
        <f t="shared" si="61"/>
        <v>10.555214962282037</v>
      </c>
      <c r="H372" s="23">
        <f t="shared" si="62"/>
        <v>3.2977453771025296</v>
      </c>
      <c r="I372" s="23">
        <f t="shared" si="63"/>
        <v>1.7925796029098171</v>
      </c>
      <c r="J372" s="23">
        <f t="shared" si="67"/>
        <v>18.642735203268032</v>
      </c>
      <c r="K372" s="23">
        <f t="shared" si="70"/>
        <v>9.2716328727297981</v>
      </c>
      <c r="L372" s="24">
        <f t="shared" si="64"/>
        <v>619.67890931535192</v>
      </c>
      <c r="M372" s="24">
        <f t="shared" si="65"/>
        <v>334.25974856093967</v>
      </c>
      <c r="N372" s="35">
        <f t="shared" si="66"/>
        <v>-1.4943770128884773E-2</v>
      </c>
    </row>
    <row r="373" spans="2:14" x14ac:dyDescent="0.2">
      <c r="B373" s="14">
        <v>7.0999999999999366</v>
      </c>
      <c r="C373" s="14">
        <f>0.2*Sheet1!A356</f>
        <v>4.7462686567164178</v>
      </c>
      <c r="D373" s="18">
        <f t="shared" si="68"/>
        <v>2.8495265915706502E-2</v>
      </c>
      <c r="E373" s="18">
        <f t="shared" si="69"/>
        <v>1.460668302161254E-2</v>
      </c>
      <c r="F373" s="18">
        <f t="shared" si="60"/>
        <v>-29.03347750334899</v>
      </c>
      <c r="G373" s="18">
        <f t="shared" si="61"/>
        <v>-6.9527505640556342</v>
      </c>
      <c r="H373" s="23">
        <f t="shared" si="62"/>
        <v>3.2066737749972418</v>
      </c>
      <c r="I373" s="23">
        <f t="shared" si="63"/>
        <v>1.8286042468920813</v>
      </c>
      <c r="J373" s="23">
        <f t="shared" si="67"/>
        <v>-24.287208846632574</v>
      </c>
      <c r="K373" s="23">
        <f t="shared" si="70"/>
        <v>-2.2064819073392163</v>
      </c>
      <c r="L373" s="24">
        <f t="shared" si="64"/>
        <v>700.91769924000084</v>
      </c>
      <c r="M373" s="24">
        <f t="shared" si="65"/>
        <v>375.03739005736713</v>
      </c>
      <c r="N373" s="35">
        <f t="shared" si="66"/>
        <v>1.3888582894093962E-2</v>
      </c>
    </row>
    <row r="374" spans="2:14" x14ac:dyDescent="0.2">
      <c r="B374" s="14">
        <v>7.1199999999999362</v>
      </c>
      <c r="C374" s="14">
        <f>0.2*Sheet1!A357</f>
        <v>9.5522388059701502</v>
      </c>
      <c r="D374" s="18">
        <f t="shared" si="68"/>
        <v>8.3222545826568323E-2</v>
      </c>
      <c r="E374" s="18">
        <f t="shared" si="69"/>
        <v>4.7572115156461647E-2</v>
      </c>
      <c r="F374" s="18">
        <f t="shared" si="60"/>
        <v>-65.028478387481186</v>
      </c>
      <c r="G374" s="18">
        <f t="shared" si="61"/>
        <v>-29.113777465869532</v>
      </c>
      <c r="H374" s="23">
        <f t="shared" si="62"/>
        <v>2.2660542160889392</v>
      </c>
      <c r="I374" s="23">
        <f t="shared" si="63"/>
        <v>1.4679389665928291</v>
      </c>
      <c r="J374" s="23">
        <f t="shared" si="67"/>
        <v>-55.476239581511038</v>
      </c>
      <c r="K374" s="23">
        <f t="shared" si="70"/>
        <v>-19.561538659899384</v>
      </c>
      <c r="L374" s="24">
        <f t="shared" si="64"/>
        <v>585.37049885448471</v>
      </c>
      <c r="M374" s="24">
        <f t="shared" si="65"/>
        <v>349.26804153317664</v>
      </c>
      <c r="N374" s="35">
        <f t="shared" si="66"/>
        <v>3.5650430670106675E-2</v>
      </c>
    </row>
    <row r="375" spans="2:14" x14ac:dyDescent="0.2">
      <c r="B375" s="14">
        <v>7.1399999999999357</v>
      </c>
      <c r="C375" s="14">
        <f>0.2*Sheet1!A358</f>
        <v>12.507462686567166</v>
      </c>
      <c r="D375" s="18">
        <f t="shared" si="68"/>
        <v>0.11400879212271227</v>
      </c>
      <c r="E375" s="18">
        <f t="shared" si="69"/>
        <v>6.9026256733448865E-2</v>
      </c>
      <c r="F375" s="18">
        <f t="shared" si="60"/>
        <v>-80.319901868867191</v>
      </c>
      <c r="G375" s="18">
        <f t="shared" si="61"/>
        <v>-49.932600082824081</v>
      </c>
      <c r="H375" s="23">
        <f t="shared" si="62"/>
        <v>0.81257041352545478</v>
      </c>
      <c r="I375" s="23">
        <f t="shared" si="63"/>
        <v>0.67747519110589272</v>
      </c>
      <c r="J375" s="23">
        <f t="shared" si="67"/>
        <v>-67.812439182300025</v>
      </c>
      <c r="K375" s="23">
        <f t="shared" si="70"/>
        <v>-37.425137396256915</v>
      </c>
      <c r="L375" s="24">
        <f t="shared" si="64"/>
        <v>324.19984971493506</v>
      </c>
      <c r="M375" s="24">
        <f t="shared" si="65"/>
        <v>235.76303836696619</v>
      </c>
      <c r="N375" s="35">
        <f t="shared" si="66"/>
        <v>4.4982535389263403E-2</v>
      </c>
    </row>
    <row r="376" spans="2:14" x14ac:dyDescent="0.2">
      <c r="B376" s="14">
        <v>7.1599999999999353</v>
      </c>
      <c r="C376" s="14">
        <f>0.2*Sheet1!A359</f>
        <v>3.6716417910447761</v>
      </c>
      <c r="D376" s="18">
        <f t="shared" si="68"/>
        <v>0.11552789566993393</v>
      </c>
      <c r="E376" s="18">
        <f t="shared" si="69"/>
        <v>7.2718056919225643E-2</v>
      </c>
      <c r="F376" s="18">
        <f t="shared" si="60"/>
        <v>-67.003145364007111</v>
      </c>
      <c r="G376" s="18">
        <f t="shared" si="61"/>
        <v>-48.64443628058666</v>
      </c>
      <c r="H376" s="23">
        <f t="shared" si="62"/>
        <v>-0.66066005880328826</v>
      </c>
      <c r="I376" s="23">
        <f t="shared" si="63"/>
        <v>-0.30829517252821503</v>
      </c>
      <c r="J376" s="23">
        <f t="shared" si="67"/>
        <v>-63.331503572962333</v>
      </c>
      <c r="K376" s="23">
        <f t="shared" si="70"/>
        <v>-44.972794489541883</v>
      </c>
      <c r="L376" s="24">
        <f t="shared" si="64"/>
        <v>11.38737205969321</v>
      </c>
      <c r="M376" s="24">
        <f t="shared" si="65"/>
        <v>47.184769711012912</v>
      </c>
      <c r="N376" s="35">
        <f t="shared" si="66"/>
        <v>4.280983875070829E-2</v>
      </c>
    </row>
    <row r="377" spans="2:14" x14ac:dyDescent="0.2">
      <c r="B377" s="14">
        <v>7.1799999999999349</v>
      </c>
      <c r="C377" s="14">
        <f>0.2*Sheet1!A360</f>
        <v>-4.7761194029850751</v>
      </c>
      <c r="D377" s="18">
        <f t="shared" si="68"/>
        <v>9.1321775383052139E-2</v>
      </c>
      <c r="E377" s="18">
        <f t="shared" si="69"/>
        <v>5.8448646419333533E-2</v>
      </c>
      <c r="F377" s="18">
        <f t="shared" si="60"/>
        <v>-42.926045744153186</v>
      </c>
      <c r="G377" s="18">
        <f t="shared" si="61"/>
        <v>-32.390634212691424</v>
      </c>
      <c r="H377" s="23">
        <f t="shared" si="62"/>
        <v>-1.7599519698848911</v>
      </c>
      <c r="I377" s="23">
        <f t="shared" si="63"/>
        <v>-1.118645877460996</v>
      </c>
      <c r="J377" s="23">
        <f t="shared" si="67"/>
        <v>-47.70216514713826</v>
      </c>
      <c r="K377" s="23">
        <f t="shared" si="70"/>
        <v>-37.166753615676498</v>
      </c>
      <c r="L377" s="24">
        <f t="shared" si="64"/>
        <v>-259.457050400838</v>
      </c>
      <c r="M377" s="24">
        <f t="shared" si="65"/>
        <v>-150.27921139925184</v>
      </c>
      <c r="N377" s="35">
        <f t="shared" si="66"/>
        <v>3.2873128963718606E-2</v>
      </c>
    </row>
    <row r="378" spans="2:14" x14ac:dyDescent="0.2">
      <c r="B378" s="14">
        <v>7.1999999999999345</v>
      </c>
      <c r="C378" s="14">
        <f>0.2*Sheet1!A361</f>
        <v>-6.08955223880597</v>
      </c>
      <c r="D378" s="18">
        <f t="shared" si="68"/>
        <v>4.9903163290337352E-2</v>
      </c>
      <c r="E378" s="18">
        <f t="shared" si="69"/>
        <v>3.162905354662951E-2</v>
      </c>
      <c r="F378" s="18">
        <f t="shared" si="60"/>
        <v>-19.269681206016401</v>
      </c>
      <c r="G378" s="18">
        <f t="shared" si="61"/>
        <v>-12.076119022149555</v>
      </c>
      <c r="H378" s="23">
        <f t="shared" si="62"/>
        <v>-2.3819092393865882</v>
      </c>
      <c r="I378" s="23">
        <f t="shared" si="63"/>
        <v>-1.5633134098094064</v>
      </c>
      <c r="J378" s="23">
        <f t="shared" si="67"/>
        <v>-25.359233444822372</v>
      </c>
      <c r="K378" s="23">
        <f t="shared" si="70"/>
        <v>-18.165671260955527</v>
      </c>
      <c r="L378" s="24">
        <f t="shared" si="64"/>
        <v>-439.74410922633865</v>
      </c>
      <c r="M378" s="24">
        <f t="shared" si="65"/>
        <v>-289.59005621725004</v>
      </c>
      <c r="N378" s="35">
        <f t="shared" si="66"/>
        <v>1.8274109743707842E-2</v>
      </c>
    </row>
    <row r="379" spans="2:14" x14ac:dyDescent="0.2">
      <c r="B379" s="14">
        <v>7.219999999999934</v>
      </c>
      <c r="C379" s="14">
        <f>0.2*Sheet1!A362</f>
        <v>-2.4477611940298507</v>
      </c>
      <c r="D379" s="18">
        <f t="shared" si="68"/>
        <v>6.7431385047203585E-4</v>
      </c>
      <c r="E379" s="18">
        <f t="shared" si="69"/>
        <v>-2.4731917421381283E-4</v>
      </c>
      <c r="F379" s="18">
        <f t="shared" si="60"/>
        <v>3.3630346846808834</v>
      </c>
      <c r="G379" s="18">
        <f t="shared" si="61"/>
        <v>5.9750737755975933</v>
      </c>
      <c r="H379" s="23">
        <f t="shared" si="62"/>
        <v>-2.5409757045999433</v>
      </c>
      <c r="I379" s="23">
        <f t="shared" si="63"/>
        <v>-1.6243238622749265</v>
      </c>
      <c r="J379" s="23">
        <f t="shared" si="67"/>
        <v>0.9152734906510327</v>
      </c>
      <c r="K379" s="23">
        <f t="shared" si="70"/>
        <v>3.5273125815677426</v>
      </c>
      <c r="L379" s="24">
        <f t="shared" si="64"/>
        <v>-522.66686367560089</v>
      </c>
      <c r="M379" s="24">
        <f t="shared" si="65"/>
        <v>-344.19019993780739</v>
      </c>
      <c r="N379" s="35">
        <f t="shared" si="66"/>
        <v>9.2163302468584868E-4</v>
      </c>
    </row>
    <row r="380" spans="2:14" x14ac:dyDescent="0.2">
      <c r="B380" s="14">
        <v>7.2399999999999336</v>
      </c>
      <c r="C380" s="14">
        <f>0.2*Sheet1!A363</f>
        <v>-6.1492537313432836</v>
      </c>
      <c r="D380" s="18">
        <f t="shared" si="68"/>
        <v>-4.6438962310944035E-2</v>
      </c>
      <c r="E380" s="18">
        <f t="shared" si="69"/>
        <v>-2.9521506786051165E-2</v>
      </c>
      <c r="F380" s="18">
        <f t="shared" si="60"/>
        <v>33.699344621147077</v>
      </c>
      <c r="G380" s="18">
        <f t="shared" si="61"/>
        <v>26.147822561014209</v>
      </c>
      <c r="H380" s="23">
        <f t="shared" si="62"/>
        <v>-2.1703519115416636</v>
      </c>
      <c r="I380" s="23">
        <f t="shared" si="63"/>
        <v>-1.3030948989088085</v>
      </c>
      <c r="J380" s="23">
        <f t="shared" si="67"/>
        <v>27.550090889803794</v>
      </c>
      <c r="K380" s="23">
        <f t="shared" si="70"/>
        <v>19.998568829670926</v>
      </c>
      <c r="L380" s="24">
        <f t="shared" si="64"/>
        <v>-502.36302506866861</v>
      </c>
      <c r="M380" s="24">
        <f t="shared" si="65"/>
        <v>-312.7609009329102</v>
      </c>
      <c r="N380" s="35">
        <f t="shared" si="66"/>
        <v>-1.691745552489287E-2</v>
      </c>
    </row>
    <row r="381" spans="2:14" x14ac:dyDescent="0.2">
      <c r="B381" s="14">
        <v>7.2599999999999332</v>
      </c>
      <c r="C381" s="14">
        <f>0.2*Sheet1!A364</f>
        <v>-4.0895522388059709</v>
      </c>
      <c r="D381" s="18">
        <f t="shared" si="68"/>
        <v>-8.1205865882500061E-2</v>
      </c>
      <c r="E381" s="18">
        <f t="shared" si="69"/>
        <v>-4.9773824351577754E-2</v>
      </c>
      <c r="F381" s="18">
        <f t="shared" si="60"/>
        <v>52.702001971625407</v>
      </c>
      <c r="G381" s="18">
        <f t="shared" si="61"/>
        <v>31.947981565481626</v>
      </c>
      <c r="H381" s="23">
        <f t="shared" si="62"/>
        <v>-1.3063384456139389</v>
      </c>
      <c r="I381" s="23">
        <f t="shared" si="63"/>
        <v>-0.72213685764385049</v>
      </c>
      <c r="J381" s="23">
        <f t="shared" si="67"/>
        <v>48.612449732819435</v>
      </c>
      <c r="K381" s="23">
        <f t="shared" si="70"/>
        <v>27.858429326675655</v>
      </c>
      <c r="L381" s="24">
        <f t="shared" si="64"/>
        <v>-373.07920976350039</v>
      </c>
      <c r="M381" s="24">
        <f t="shared" si="65"/>
        <v>-212.56802002813455</v>
      </c>
      <c r="N381" s="35">
        <f t="shared" si="66"/>
        <v>-3.1432041530922307E-2</v>
      </c>
    </row>
    <row r="382" spans="2:14" x14ac:dyDescent="0.2">
      <c r="B382" s="14">
        <v>7.2799999999999327</v>
      </c>
      <c r="C382" s="14">
        <f>0.2*Sheet1!A365</f>
        <v>-1.6417910447761195</v>
      </c>
      <c r="D382" s="18">
        <f t="shared" si="68"/>
        <v>-9.6139439856946202E-2</v>
      </c>
      <c r="E382" s="18">
        <f t="shared" si="69"/>
        <v>-5.7907420478899241E-2</v>
      </c>
      <c r="F382" s="18">
        <f t="shared" si="60"/>
        <v>59.229947406700973</v>
      </c>
      <c r="G382" s="18">
        <f t="shared" si="61"/>
        <v>31.143428690073605</v>
      </c>
      <c r="H382" s="23">
        <f t="shared" si="62"/>
        <v>-0.1870189518306753</v>
      </c>
      <c r="I382" s="23">
        <f t="shared" si="63"/>
        <v>-9.1222755088298246E-2</v>
      </c>
      <c r="J382" s="23">
        <f t="shared" si="67"/>
        <v>57.588156361924852</v>
      </c>
      <c r="K382" s="23">
        <f t="shared" si="70"/>
        <v>29.501637645297485</v>
      </c>
      <c r="L382" s="24">
        <f t="shared" si="64"/>
        <v>-161.24022124643449</v>
      </c>
      <c r="M382" s="24">
        <f t="shared" si="65"/>
        <v>-83.670679783218475</v>
      </c>
      <c r="N382" s="35">
        <f t="shared" si="66"/>
        <v>-3.8232019378046961E-2</v>
      </c>
    </row>
    <row r="383" spans="2:14" x14ac:dyDescent="0.2">
      <c r="B383" s="14">
        <v>7.2999999999999323</v>
      </c>
      <c r="C383" s="14">
        <f>0.2*Sheet1!A366</f>
        <v>1.5820895522388061</v>
      </c>
      <c r="D383" s="18">
        <f t="shared" si="68"/>
        <v>-8.8967440013575122E-2</v>
      </c>
      <c r="E383" s="18">
        <f t="shared" si="69"/>
        <v>-5.3952467665404527E-2</v>
      </c>
      <c r="F383" s="18">
        <f t="shared" si="60"/>
        <v>49.893841393144896</v>
      </c>
      <c r="G383" s="18">
        <f t="shared" si="61"/>
        <v>26.650650462533179</v>
      </c>
      <c r="H383" s="23">
        <f t="shared" si="62"/>
        <v>0.90421893616778326</v>
      </c>
      <c r="I383" s="23">
        <f t="shared" si="63"/>
        <v>0.48671803643776962</v>
      </c>
      <c r="J383" s="23">
        <f t="shared" si="67"/>
        <v>51.475930945383702</v>
      </c>
      <c r="K383" s="23">
        <f t="shared" si="70"/>
        <v>28.232740014771984</v>
      </c>
      <c r="L383" s="24">
        <f t="shared" si="64"/>
        <v>77.351969260547349</v>
      </c>
      <c r="M383" s="24">
        <f t="shared" si="65"/>
        <v>40.84135377743771</v>
      </c>
      <c r="N383" s="35">
        <f t="shared" si="66"/>
        <v>-3.5014972348170595E-2</v>
      </c>
    </row>
    <row r="384" spans="2:14" x14ac:dyDescent="0.2">
      <c r="B384" s="14">
        <v>7.3199999999999319</v>
      </c>
      <c r="C384" s="14">
        <f>0.2*Sheet1!A367</f>
        <v>4</v>
      </c>
      <c r="D384" s="18">
        <f t="shared" si="68"/>
        <v>-6.2971224258662556E-2</v>
      </c>
      <c r="E384" s="18">
        <f t="shared" si="69"/>
        <v>-3.9577241710884475E-2</v>
      </c>
      <c r="F384" s="18">
        <f t="shared" si="60"/>
        <v>29.224528922424128</v>
      </c>
      <c r="G384" s="18">
        <f t="shared" si="61"/>
        <v>19.758001795113401</v>
      </c>
      <c r="H384" s="23">
        <f t="shared" si="62"/>
        <v>1.6954026393234733</v>
      </c>
      <c r="I384" s="23">
        <f t="shared" si="63"/>
        <v>0.95080455901423566</v>
      </c>
      <c r="J384" s="23">
        <f t="shared" si="67"/>
        <v>33.224528922424128</v>
      </c>
      <c r="K384" s="23">
        <f t="shared" si="70"/>
        <v>23.758001795113401</v>
      </c>
      <c r="L384" s="24">
        <f t="shared" si="64"/>
        <v>280.30661472583381</v>
      </c>
      <c r="M384" s="24">
        <f t="shared" si="65"/>
        <v>148.57400368702017</v>
      </c>
      <c r="N384" s="35">
        <f t="shared" si="66"/>
        <v>-2.3393982547778081E-2</v>
      </c>
    </row>
    <row r="385" spans="2:14" x14ac:dyDescent="0.2">
      <c r="B385" s="14">
        <v>7.3399999999999315</v>
      </c>
      <c r="C385" s="14">
        <f>0.2*Sheet1!A368</f>
        <v>7.9402985074626873</v>
      </c>
      <c r="D385" s="18">
        <f t="shared" si="68"/>
        <v>-2.5940758003007103E-2</v>
      </c>
      <c r="E385" s="18">
        <f t="shared" si="69"/>
        <v>-1.797949293000746E-2</v>
      </c>
      <c r="F385" s="18">
        <f t="shared" si="60"/>
        <v>1.9996057694357319</v>
      </c>
      <c r="G385" s="18">
        <f t="shared" si="61"/>
        <v>6.0585742108096099</v>
      </c>
      <c r="H385" s="23">
        <f t="shared" si="62"/>
        <v>2.0076439862420719</v>
      </c>
      <c r="I385" s="23">
        <f t="shared" si="63"/>
        <v>1.208970319073466</v>
      </c>
      <c r="J385" s="23">
        <f t="shared" si="67"/>
        <v>9.9399042768984192</v>
      </c>
      <c r="K385" s="23">
        <f t="shared" si="70"/>
        <v>13.998872718272297</v>
      </c>
      <c r="L385" s="24">
        <f t="shared" si="64"/>
        <v>397.32217700057026</v>
      </c>
      <c r="M385" s="24">
        <f t="shared" si="65"/>
        <v>226.7703907847069</v>
      </c>
      <c r="N385" s="35">
        <f t="shared" si="66"/>
        <v>-7.9612650729996431E-3</v>
      </c>
    </row>
    <row r="386" spans="2:14" x14ac:dyDescent="0.2">
      <c r="B386" s="14">
        <v>7.359999999999931</v>
      </c>
      <c r="C386" s="14">
        <f>0.2*Sheet1!A369</f>
        <v>6.9253731343283578</v>
      </c>
      <c r="D386" s="18">
        <f t="shared" si="68"/>
        <v>1.2577282564225155E-2</v>
      </c>
      <c r="E386" s="18">
        <f t="shared" si="69"/>
        <v>6.0489000979659993E-3</v>
      </c>
      <c r="F386" s="18">
        <f t="shared" si="60"/>
        <v>-18.347997345527574</v>
      </c>
      <c r="G386" s="18">
        <f t="shared" si="61"/>
        <v>-7.5687077457682221</v>
      </c>
      <c r="H386" s="23">
        <f t="shared" si="62"/>
        <v>1.8441600704811538</v>
      </c>
      <c r="I386" s="23">
        <f t="shared" si="63"/>
        <v>1.1938689837238798</v>
      </c>
      <c r="J386" s="23">
        <f t="shared" si="67"/>
        <v>-11.422624211199217</v>
      </c>
      <c r="K386" s="23">
        <f t="shared" si="70"/>
        <v>-0.64333461143986437</v>
      </c>
      <c r="L386" s="24">
        <f t="shared" si="64"/>
        <v>410.54692082562627</v>
      </c>
      <c r="M386" s="24">
        <f t="shared" si="65"/>
        <v>256.98307574392891</v>
      </c>
      <c r="N386" s="35">
        <f t="shared" si="66"/>
        <v>6.5283824662591555E-3</v>
      </c>
    </row>
    <row r="387" spans="2:14" x14ac:dyDescent="0.2">
      <c r="B387" s="14">
        <v>7.3799999999999306</v>
      </c>
      <c r="C387" s="14">
        <f>0.2*Sheet1!A370</f>
        <v>2.3582089552238807</v>
      </c>
      <c r="D387" s="18">
        <f t="shared" si="68"/>
        <v>4.4677050463010355E-2</v>
      </c>
      <c r="E387" s="18">
        <f t="shared" si="69"/>
        <v>2.7315294191072537E-2</v>
      </c>
      <c r="F387" s="18">
        <f t="shared" si="60"/>
        <v>-29.486337762851178</v>
      </c>
      <c r="G387" s="18">
        <f t="shared" si="61"/>
        <v>-18.541148067942373</v>
      </c>
      <c r="H387" s="23">
        <f t="shared" si="62"/>
        <v>1.3658167193973663</v>
      </c>
      <c r="I387" s="23">
        <f t="shared" si="63"/>
        <v>0.93277042558677392</v>
      </c>
      <c r="J387" s="23">
        <f t="shared" si="67"/>
        <v>-27.128128807627299</v>
      </c>
      <c r="K387" s="23">
        <f t="shared" si="70"/>
        <v>-16.182939112718493</v>
      </c>
      <c r="L387" s="24">
        <f t="shared" si="64"/>
        <v>339.96328460790482</v>
      </c>
      <c r="M387" s="24">
        <f t="shared" si="65"/>
        <v>230.92866176010642</v>
      </c>
      <c r="N387" s="35">
        <f t="shared" si="66"/>
        <v>1.7361756271937819E-2</v>
      </c>
    </row>
    <row r="388" spans="2:14" x14ac:dyDescent="0.2">
      <c r="B388" s="14">
        <v>7.3999999999999302</v>
      </c>
      <c r="C388" s="14">
        <f>0.2*Sheet1!A371</f>
        <v>-0.23880597014925373</v>
      </c>
      <c r="D388" s="18">
        <f t="shared" si="68"/>
        <v>6.541713036031295E-2</v>
      </c>
      <c r="E388" s="18">
        <f t="shared" si="69"/>
        <v>4.1453382975643452E-2</v>
      </c>
      <c r="F388" s="18">
        <f t="shared" si="60"/>
        <v>-36.276207143596139</v>
      </c>
      <c r="G388" s="18">
        <f t="shared" si="61"/>
        <v>-26.632049203703275</v>
      </c>
      <c r="H388" s="23">
        <f t="shared" si="62"/>
        <v>0.7081912703328932</v>
      </c>
      <c r="I388" s="23">
        <f t="shared" si="63"/>
        <v>0.48103845287031755</v>
      </c>
      <c r="J388" s="23">
        <f t="shared" si="67"/>
        <v>-36.51501311374539</v>
      </c>
      <c r="K388" s="23">
        <f t="shared" si="70"/>
        <v>-26.870855173852529</v>
      </c>
      <c r="L388" s="24">
        <f t="shared" si="64"/>
        <v>218.95867207858882</v>
      </c>
      <c r="M388" s="24">
        <f t="shared" si="65"/>
        <v>154.57406837487923</v>
      </c>
      <c r="N388" s="35">
        <f t="shared" si="66"/>
        <v>2.3963747384669498E-2</v>
      </c>
    </row>
    <row r="389" spans="2:14" x14ac:dyDescent="0.2">
      <c r="B389" s="14">
        <v>7.4199999999999298</v>
      </c>
      <c r="C389" s="14">
        <f>0.2*Sheet1!A372</f>
        <v>5.9701492537313436</v>
      </c>
      <c r="D389" s="18">
        <f t="shared" si="68"/>
        <v>7.1399945544251636E-2</v>
      </c>
      <c r="E389" s="18">
        <f t="shared" si="69"/>
        <v>4.504424002187947E-2</v>
      </c>
      <c r="F389" s="18">
        <f t="shared" si="60"/>
        <v>-45.533895083595638</v>
      </c>
      <c r="G389" s="18">
        <f t="shared" si="61"/>
        <v>-33.667070908000056</v>
      </c>
      <c r="H389" s="23">
        <f t="shared" si="62"/>
        <v>-0.10990975193902464</v>
      </c>
      <c r="I389" s="23">
        <f t="shared" si="63"/>
        <v>-0.12195274824671576</v>
      </c>
      <c r="J389" s="23">
        <f t="shared" si="67"/>
        <v>-39.563745829864295</v>
      </c>
      <c r="K389" s="23">
        <f t="shared" si="70"/>
        <v>-27.696921654268714</v>
      </c>
      <c r="L389" s="24">
        <f t="shared" si="64"/>
        <v>64.015668628991619</v>
      </c>
      <c r="M389" s="24">
        <f t="shared" si="65"/>
        <v>38.007440517562785</v>
      </c>
      <c r="N389" s="35">
        <f t="shared" si="66"/>
        <v>2.6355705522372166E-2</v>
      </c>
    </row>
    <row r="390" spans="2:14" x14ac:dyDescent="0.2">
      <c r="B390" s="14">
        <v>7.4399999999999293</v>
      </c>
      <c r="C390" s="14">
        <f>0.2*Sheet1!A373</f>
        <v>12.985074626865671</v>
      </c>
      <c r="D390" s="18">
        <f t="shared" si="68"/>
        <v>5.9867624799744605E-2</v>
      </c>
      <c r="E390" s="18">
        <f t="shared" si="69"/>
        <v>3.6185808379580631E-2</v>
      </c>
      <c r="F390" s="18">
        <f t="shared" si="60"/>
        <v>-47.807361973669771</v>
      </c>
      <c r="G390" s="18">
        <f t="shared" si="61"/>
        <v>-30.526695865645166</v>
      </c>
      <c r="H390" s="23">
        <f t="shared" si="62"/>
        <v>-1.0433223225116786</v>
      </c>
      <c r="I390" s="23">
        <f t="shared" si="63"/>
        <v>-0.76389041598316809</v>
      </c>
      <c r="J390" s="23">
        <f t="shared" si="67"/>
        <v>-34.822287346804103</v>
      </c>
      <c r="K390" s="23">
        <f t="shared" si="70"/>
        <v>-17.541621238779495</v>
      </c>
      <c r="L390" s="24">
        <f t="shared" si="64"/>
        <v>-120.00429083551471</v>
      </c>
      <c r="M390" s="24">
        <f t="shared" si="65"/>
        <v>-99.411377028458844</v>
      </c>
      <c r="N390" s="35">
        <f t="shared" si="66"/>
        <v>2.3681816420163974E-2</v>
      </c>
    </row>
    <row r="391" spans="2:14" x14ac:dyDescent="0.2">
      <c r="B391" s="14">
        <v>7.4599999999999289</v>
      </c>
      <c r="C391" s="14">
        <f>0.2*Sheet1!A374</f>
        <v>14.686567164179104</v>
      </c>
      <c r="D391" s="18">
        <f t="shared" si="68"/>
        <v>3.0741139326532906E-2</v>
      </c>
      <c r="E391" s="18">
        <f t="shared" si="69"/>
        <v>1.6265369262817343E-2</v>
      </c>
      <c r="F391" s="18">
        <f t="shared" si="60"/>
        <v>-34.79302825611154</v>
      </c>
      <c r="G391" s="18">
        <f t="shared" si="61"/>
        <v>-15.899612105354095</v>
      </c>
      <c r="H391" s="23">
        <f t="shared" si="62"/>
        <v>-1.8693262248094915</v>
      </c>
      <c r="I391" s="23">
        <f t="shared" si="63"/>
        <v>-1.2281534956931606</v>
      </c>
      <c r="J391" s="23">
        <f t="shared" si="67"/>
        <v>-20.106461091932438</v>
      </c>
      <c r="K391" s="23">
        <f t="shared" si="70"/>
        <v>-1.2130449411749904</v>
      </c>
      <c r="L391" s="24">
        <f t="shared" si="64"/>
        <v>-307.38155555386868</v>
      </c>
      <c r="M391" s="24">
        <f t="shared" si="65"/>
        <v>-217.96170086592505</v>
      </c>
      <c r="N391" s="35">
        <f t="shared" si="66"/>
        <v>1.4475770063715563E-2</v>
      </c>
    </row>
    <row r="392" spans="2:14" x14ac:dyDescent="0.2">
      <c r="B392" s="14">
        <v>7.4799999999999285</v>
      </c>
      <c r="C392" s="14">
        <f>0.2*Sheet1!A375</f>
        <v>5.7014925373134338</v>
      </c>
      <c r="D392" s="18">
        <f t="shared" si="68"/>
        <v>-1.0293589483095382E-2</v>
      </c>
      <c r="E392" s="18">
        <f t="shared" si="69"/>
        <v>-9.1562464168087228E-3</v>
      </c>
      <c r="F392" s="18">
        <f t="shared" si="60"/>
        <v>-1.6890148782730421</v>
      </c>
      <c r="G392" s="18">
        <f t="shared" si="61"/>
        <v>7.3141544477255707</v>
      </c>
      <c r="H392" s="23">
        <f t="shared" si="62"/>
        <v>-2.2341466561533379</v>
      </c>
      <c r="I392" s="23">
        <f t="shared" si="63"/>
        <v>-1.3140080722694458</v>
      </c>
      <c r="J392" s="23">
        <f t="shared" si="67"/>
        <v>4.0124776590403917</v>
      </c>
      <c r="K392" s="23">
        <f t="shared" si="70"/>
        <v>13.015646985039005</v>
      </c>
      <c r="L392" s="24">
        <f t="shared" si="64"/>
        <v>-437.68061485453376</v>
      </c>
      <c r="M392" s="24">
        <f t="shared" si="65"/>
        <v>-271.38755643742667</v>
      </c>
      <c r="N392" s="35">
        <f t="shared" si="66"/>
        <v>-1.1373430662866592E-3</v>
      </c>
    </row>
    <row r="393" spans="2:14" x14ac:dyDescent="0.2">
      <c r="B393" s="14">
        <v>7.4999999999999281</v>
      </c>
      <c r="C393" s="14">
        <f>0.2*Sheet1!A376</f>
        <v>2.7462686567164178</v>
      </c>
      <c r="D393" s="18">
        <f t="shared" si="68"/>
        <v>-5.2286971052830464E-2</v>
      </c>
      <c r="E393" s="18">
        <f t="shared" si="69"/>
        <v>-3.2910129207134819E-2</v>
      </c>
      <c r="F393" s="18">
        <f t="shared" si="60"/>
        <v>28.58453041158981</v>
      </c>
      <c r="G393" s="18">
        <f t="shared" si="61"/>
        <v>17.948632102902621</v>
      </c>
      <c r="H393" s="23">
        <f t="shared" si="62"/>
        <v>-1.9651915008201701</v>
      </c>
      <c r="I393" s="23">
        <f t="shared" si="63"/>
        <v>-1.0613802067631637</v>
      </c>
      <c r="J393" s="23">
        <f t="shared" si="67"/>
        <v>31.330799068306227</v>
      </c>
      <c r="K393" s="23">
        <f t="shared" si="70"/>
        <v>20.694900759619038</v>
      </c>
      <c r="L393" s="24">
        <f t="shared" si="64"/>
        <v>-451.86506322583347</v>
      </c>
      <c r="M393" s="24">
        <f t="shared" si="65"/>
        <v>-247.19266559634949</v>
      </c>
      <c r="N393" s="35">
        <f t="shared" si="66"/>
        <v>-1.9376841845695644E-2</v>
      </c>
    </row>
    <row r="394" spans="2:14" x14ac:dyDescent="0.2">
      <c r="B394" s="14">
        <v>7.5199999999999276</v>
      </c>
      <c r="C394" s="14">
        <f>0.2*Sheet1!A377</f>
        <v>-0.65671641791044788</v>
      </c>
      <c r="D394" s="18">
        <f t="shared" si="68"/>
        <v>-8.3486152730520638E-2</v>
      </c>
      <c r="E394" s="18">
        <f t="shared" si="69"/>
        <v>-4.9825873623653219E-2</v>
      </c>
      <c r="F394" s="18">
        <f t="shared" si="60"/>
        <v>52.461952975542488</v>
      </c>
      <c r="G394" s="18">
        <f t="shared" si="61"/>
        <v>25.169965084546135</v>
      </c>
      <c r="H394" s="23">
        <f t="shared" si="62"/>
        <v>-1.1547266669488474</v>
      </c>
      <c r="I394" s="23">
        <f t="shared" si="63"/>
        <v>-0.63019423488867599</v>
      </c>
      <c r="J394" s="23">
        <f t="shared" si="67"/>
        <v>51.805236557632043</v>
      </c>
      <c r="K394" s="23">
        <f t="shared" si="70"/>
        <v>24.513248666635686</v>
      </c>
      <c r="L394" s="24">
        <f t="shared" si="64"/>
        <v>-336.9973268657489</v>
      </c>
      <c r="M394" s="24">
        <f t="shared" si="65"/>
        <v>-173.76573150711792</v>
      </c>
      <c r="N394" s="35">
        <f t="shared" si="66"/>
        <v>-3.3660279106867419E-2</v>
      </c>
    </row>
    <row r="395" spans="2:14" x14ac:dyDescent="0.2">
      <c r="B395" s="14">
        <v>7.5399999999999272</v>
      </c>
      <c r="C395" s="14">
        <f>0.2*Sheet1!A378</f>
        <v>-0.62686567164179108</v>
      </c>
      <c r="D395" s="18">
        <f t="shared" si="68"/>
        <v>-9.5510893073261605E-2</v>
      </c>
      <c r="E395" s="18">
        <f t="shared" si="69"/>
        <v>-5.7033294966070222E-2</v>
      </c>
      <c r="F395" s="18">
        <f t="shared" si="60"/>
        <v>58.23597698681732</v>
      </c>
      <c r="G395" s="18">
        <f t="shared" si="61"/>
        <v>28.79466846901903</v>
      </c>
      <c r="H395" s="23">
        <f t="shared" si="62"/>
        <v>-4.7747367325249535E-2</v>
      </c>
      <c r="I395" s="23">
        <f t="shared" si="63"/>
        <v>-9.054789935302443E-2</v>
      </c>
      <c r="J395" s="23">
        <f t="shared" si="67"/>
        <v>57.609111315175532</v>
      </c>
      <c r="K395" s="23">
        <f t="shared" si="70"/>
        <v>28.167802797377238</v>
      </c>
      <c r="L395" s="24">
        <f t="shared" si="64"/>
        <v>-128.68091397961081</v>
      </c>
      <c r="M395" s="24">
        <f t="shared" si="65"/>
        <v>-76.258481337822175</v>
      </c>
      <c r="N395" s="35">
        <f t="shared" si="66"/>
        <v>-3.8477598107191383E-2</v>
      </c>
    </row>
    <row r="396" spans="2:14" x14ac:dyDescent="0.2">
      <c r="B396" s="14">
        <v>7.5599999999999268</v>
      </c>
      <c r="C396" s="14">
        <f>0.2*Sheet1!A379</f>
        <v>1.5522388059701493</v>
      </c>
      <c r="D396" s="18">
        <f t="shared" si="68"/>
        <v>-8.5990665405114589E-2</v>
      </c>
      <c r="E396" s="18">
        <f t="shared" si="69"/>
        <v>-5.3085619697605863E-2</v>
      </c>
      <c r="F396" s="18">
        <f t="shared" si="60"/>
        <v>46.515773159702746</v>
      </c>
      <c r="G396" s="18">
        <f t="shared" si="61"/>
        <v>28.79166408622946</v>
      </c>
      <c r="H396" s="23">
        <f t="shared" si="62"/>
        <v>0.99977013413995119</v>
      </c>
      <c r="I396" s="23">
        <f t="shared" si="63"/>
        <v>0.48531542619946039</v>
      </c>
      <c r="J396" s="23">
        <f t="shared" si="67"/>
        <v>48.068011965672895</v>
      </c>
      <c r="K396" s="23">
        <f t="shared" si="70"/>
        <v>30.343902892199608</v>
      </c>
      <c r="L396" s="24">
        <f t="shared" si="64"/>
        <v>104.9579477221999</v>
      </c>
      <c r="M396" s="24">
        <f t="shared" si="65"/>
        <v>36.632137571706622</v>
      </c>
      <c r="N396" s="35">
        <f t="shared" si="66"/>
        <v>-3.2905045707508726E-2</v>
      </c>
    </row>
    <row r="397" spans="2:14" x14ac:dyDescent="0.2">
      <c r="B397" s="14">
        <v>7.5799999999999264</v>
      </c>
      <c r="C397" s="14">
        <f>0.2*Sheet1!A380</f>
        <v>2.7761194029850751</v>
      </c>
      <c r="D397" s="18">
        <f t="shared" si="68"/>
        <v>-5.872367846229698E-2</v>
      </c>
      <c r="E397" s="18">
        <f t="shared" si="69"/>
        <v>-3.8197322816431872E-2</v>
      </c>
      <c r="F397" s="18">
        <f t="shared" si="60"/>
        <v>26.200069440483077</v>
      </c>
      <c r="G397" s="18">
        <f t="shared" si="61"/>
        <v>23.028219485618337</v>
      </c>
      <c r="H397" s="23">
        <f t="shared" si="62"/>
        <v>1.7269285601418098</v>
      </c>
      <c r="I397" s="23">
        <f t="shared" si="63"/>
        <v>1.0035142619179385</v>
      </c>
      <c r="J397" s="23">
        <f t="shared" si="67"/>
        <v>28.976188843468151</v>
      </c>
      <c r="K397" s="23">
        <f t="shared" si="70"/>
        <v>25.804338888603411</v>
      </c>
      <c r="L397" s="24">
        <f t="shared" si="64"/>
        <v>294.34080574156525</v>
      </c>
      <c r="M397" s="24">
        <f t="shared" si="65"/>
        <v>153.27644900123164</v>
      </c>
      <c r="N397" s="35">
        <f t="shared" si="66"/>
        <v>-2.0526355645865108E-2</v>
      </c>
    </row>
    <row r="398" spans="2:14" x14ac:dyDescent="0.2">
      <c r="B398" s="14">
        <v>7.5999999999999259</v>
      </c>
      <c r="C398" s="14">
        <f>0.2*Sheet1!A381</f>
        <v>7.6119402985074629</v>
      </c>
      <c r="D398" s="18">
        <f t="shared" si="68"/>
        <v>-2.1571596080994383E-2</v>
      </c>
      <c r="E398" s="18">
        <f t="shared" si="69"/>
        <v>-1.5357458399552291E-2</v>
      </c>
      <c r="F398" s="18">
        <f t="shared" si="60"/>
        <v>-6.4957655819057436E-2</v>
      </c>
      <c r="G398" s="18">
        <f t="shared" si="61"/>
        <v>4.6675722995897502</v>
      </c>
      <c r="H398" s="23">
        <f t="shared" si="62"/>
        <v>1.9882796779884497</v>
      </c>
      <c r="I398" s="23">
        <f t="shared" si="63"/>
        <v>1.2804721797700198</v>
      </c>
      <c r="J398" s="23">
        <f t="shared" si="67"/>
        <v>7.5469826426884055</v>
      </c>
      <c r="K398" s="23">
        <f t="shared" si="70"/>
        <v>12.279512598097213</v>
      </c>
      <c r="L398" s="24">
        <f t="shared" si="64"/>
        <v>396.57671926446858</v>
      </c>
      <c r="M398" s="24">
        <f t="shared" si="65"/>
        <v>243.32769419379881</v>
      </c>
      <c r="N398" s="35">
        <f t="shared" si="66"/>
        <v>-6.2141376814420918E-3</v>
      </c>
    </row>
    <row r="399" spans="2:14" x14ac:dyDescent="0.2">
      <c r="B399" s="14">
        <v>7.6199999999999255</v>
      </c>
      <c r="C399" s="14">
        <f>0.2*Sheet1!A382</f>
        <v>10.985074626865671</v>
      </c>
      <c r="D399" s="18">
        <f t="shared" si="68"/>
        <v>1.592112121285337E-2</v>
      </c>
      <c r="E399" s="18">
        <f t="shared" si="69"/>
        <v>9.1263942282670193E-3</v>
      </c>
      <c r="F399" s="18">
        <f t="shared" si="60"/>
        <v>-22.663805003393406</v>
      </c>
      <c r="G399" s="18">
        <f t="shared" si="61"/>
        <v>-15.923481975400648</v>
      </c>
      <c r="H399" s="23">
        <f t="shared" si="62"/>
        <v>1.7609920513963253</v>
      </c>
      <c r="I399" s="23">
        <f t="shared" si="63"/>
        <v>1.1679130830119111</v>
      </c>
      <c r="J399" s="23">
        <f t="shared" si="67"/>
        <v>-11.678730376527735</v>
      </c>
      <c r="K399" s="23">
        <f t="shared" si="70"/>
        <v>-4.9384073485349766</v>
      </c>
      <c r="L399" s="24">
        <f t="shared" si="64"/>
        <v>397.70133371664696</v>
      </c>
      <c r="M399" s="24">
        <f t="shared" si="65"/>
        <v>264.92738318296466</v>
      </c>
      <c r="N399" s="35">
        <f t="shared" si="66"/>
        <v>6.7947269845863509E-3</v>
      </c>
    </row>
    <row r="400" spans="2:14" x14ac:dyDescent="0.2">
      <c r="B400" s="14">
        <v>7.6399999999999251</v>
      </c>
      <c r="C400" s="14">
        <f>0.2*Sheet1!A383</f>
        <v>15.671641791044777</v>
      </c>
      <c r="D400" s="18">
        <f t="shared" si="68"/>
        <v>4.4651723316907616E-2</v>
      </c>
      <c r="E400" s="18">
        <f t="shared" si="69"/>
        <v>2.7660017218699838E-2</v>
      </c>
      <c r="F400" s="18">
        <f t="shared" si="60"/>
        <v>-42.228584235329208</v>
      </c>
      <c r="G400" s="18">
        <f t="shared" si="61"/>
        <v>-32.322904722653391</v>
      </c>
      <c r="H400" s="23">
        <f t="shared" si="62"/>
        <v>1.1120681590090991</v>
      </c>
      <c r="I400" s="23">
        <f t="shared" si="63"/>
        <v>0.68544921603137077</v>
      </c>
      <c r="J400" s="23">
        <f t="shared" si="67"/>
        <v>-26.556942444284431</v>
      </c>
      <c r="K400" s="23">
        <f t="shared" si="70"/>
        <v>-16.651262931608613</v>
      </c>
      <c r="L400" s="24">
        <f t="shared" si="64"/>
        <v>305.15751290759931</v>
      </c>
      <c r="M400" s="24">
        <f t="shared" si="65"/>
        <v>199.93089845343289</v>
      </c>
      <c r="N400" s="35">
        <f t="shared" si="66"/>
        <v>1.6991706098207777E-2</v>
      </c>
    </row>
    <row r="401" spans="2:14" x14ac:dyDescent="0.2">
      <c r="B401" s="14">
        <v>7.6599999999999246</v>
      </c>
      <c r="C401" s="14">
        <f>0.2*Sheet1!A384</f>
        <v>16.149253731343286</v>
      </c>
      <c r="D401" s="18">
        <f t="shared" si="68"/>
        <v>5.7591834341451598E-2</v>
      </c>
      <c r="E401" s="18">
        <f t="shared" si="69"/>
        <v>3.4764340578640807E-2</v>
      </c>
      <c r="F401" s="18">
        <f t="shared" si="60"/>
        <v>-50.783937321050786</v>
      </c>
      <c r="G401" s="18">
        <f t="shared" si="61"/>
        <v>-33.72370488421106</v>
      </c>
      <c r="H401" s="23">
        <f t="shared" si="62"/>
        <v>0.18194294344529904</v>
      </c>
      <c r="I401" s="23">
        <f t="shared" si="63"/>
        <v>2.4983119962726175E-2</v>
      </c>
      <c r="J401" s="23">
        <f t="shared" si="67"/>
        <v>-34.6346835897075</v>
      </c>
      <c r="K401" s="23">
        <f t="shared" si="70"/>
        <v>-17.574451152867773</v>
      </c>
      <c r="L401" s="24">
        <f t="shared" si="64"/>
        <v>139.61761798481211</v>
      </c>
      <c r="M401" s="24">
        <f t="shared" si="65"/>
        <v>73.264014322412933</v>
      </c>
      <c r="N401" s="35">
        <f t="shared" si="66"/>
        <v>2.2827493762810791E-2</v>
      </c>
    </row>
    <row r="402" spans="2:14" x14ac:dyDescent="0.2">
      <c r="B402" s="14">
        <v>7.6799999999999242</v>
      </c>
      <c r="C402" s="14">
        <f>0.2*Sheet1!A385</f>
        <v>12.686567164179104</v>
      </c>
      <c r="D402" s="18">
        <f t="shared" si="68"/>
        <v>5.163328946984222E-2</v>
      </c>
      <c r="E402" s="18">
        <f t="shared" si="69"/>
        <v>2.9573655333255126E-2</v>
      </c>
      <c r="F402" s="18">
        <f t="shared" si="60"/>
        <v>-45.190100084102795</v>
      </c>
      <c r="G402" s="18">
        <f t="shared" si="61"/>
        <v>-23.179771562190979</v>
      </c>
      <c r="H402" s="23">
        <f t="shared" si="62"/>
        <v>-0.77779743060623685</v>
      </c>
      <c r="I402" s="23">
        <f t="shared" si="63"/>
        <v>-0.54405164450129428</v>
      </c>
      <c r="J402" s="23">
        <f t="shared" si="67"/>
        <v>-32.503532919923693</v>
      </c>
      <c r="K402" s="23">
        <f t="shared" si="70"/>
        <v>-10.493204398011875</v>
      </c>
      <c r="L402" s="24">
        <f t="shared" si="64"/>
        <v>-60.929713494891189</v>
      </c>
      <c r="M402" s="24">
        <f t="shared" si="65"/>
        <v>-59.649737350464243</v>
      </c>
      <c r="N402" s="35">
        <f t="shared" si="66"/>
        <v>2.2059634136587094E-2</v>
      </c>
    </row>
    <row r="403" spans="2:14" x14ac:dyDescent="0.2">
      <c r="B403" s="14">
        <v>7.6999999999999238</v>
      </c>
      <c r="C403" s="14">
        <f>0.2*Sheet1!A386</f>
        <v>11.880597014925373</v>
      </c>
      <c r="D403" s="18">
        <f t="shared" si="68"/>
        <v>2.8504963305106303E-2</v>
      </c>
      <c r="E403" s="18">
        <f t="shared" si="69"/>
        <v>1.5026235982715875E-2</v>
      </c>
      <c r="F403" s="18">
        <f t="shared" ref="F403:F466" si="71">F402+(D403-D402)/$E$10/$D$10^2-H402/$E$10/$D$10-F402/2/$E$10</f>
        <v>-30.533675442009013</v>
      </c>
      <c r="G403" s="18">
        <f t="shared" ref="G403:G466" si="72">G402+(E403-E402)/$E$10/$D$10^2-I402/$E$10/$D$10-G402/2/$E$10</f>
        <v>-13.484093042942661</v>
      </c>
      <c r="H403" s="23">
        <f t="shared" ref="H403:H466" si="73">H402+$F$10/$E$10/$D$10*(D403-D402)-$F$10/$E$10*H402+(1-$F$10/2/$E$10)*$D$10*F402</f>
        <v>-1.5350351858673548</v>
      </c>
      <c r="I403" s="23">
        <f t="shared" ref="I403:I466" si="74">I402+$F$10/$E$10/$D$10*(E403-E402)-$F$10/$E$10*I402+(1-$F$10/2/$E$10)*$D$10*G402</f>
        <v>-0.91069029055263084</v>
      </c>
      <c r="J403" s="23">
        <f t="shared" si="67"/>
        <v>-18.653078427083642</v>
      </c>
      <c r="K403" s="23">
        <f t="shared" si="70"/>
        <v>-1.6034960280172879</v>
      </c>
      <c r="L403" s="24">
        <f t="shared" ref="L403:L466" si="75">$H$2*(H402/$E$10/$D$10+F402/2/$E$10-($C403-$C402))+$J$2*($F$10/$E$10*$H402+($F$10/2/$E$10-1)*$D$10*$F402)+$K$2*($F$10/$E$10*$I402+($F$10/2/$E$10-1)*$D$10*$G402)</f>
        <v>-246.30555271010925</v>
      </c>
      <c r="M403" s="24">
        <f t="shared" ref="M403:M466" si="76">$I$3*(I402/$E$10/$D$10+G402/2/$E$10-($C403-$C402))+$J$3*($F$10/$E$10*$H402+($F$10/2/$E$10-1)*$D$10*$F402)+$K$3*($F$10/$E$10*$I402+($F$10/2/$E$10-1)*$D$10*$G402)</f>
        <v>-155.91955666936445</v>
      </c>
      <c r="N403" s="35">
        <f t="shared" ref="N403:N466" si="77">D403-E403</f>
        <v>1.3478727322390428E-2</v>
      </c>
    </row>
    <row r="404" spans="2:14" x14ac:dyDescent="0.2">
      <c r="B404" s="14">
        <v>7.7199999999999234</v>
      </c>
      <c r="C404" s="14">
        <f>0.2*Sheet1!A387</f>
        <v>16.686567164179106</v>
      </c>
      <c r="D404" s="18">
        <f t="shared" si="68"/>
        <v>-6.5475794866577675E-3</v>
      </c>
      <c r="E404" s="18">
        <f t="shared" si="69"/>
        <v>-5.469004826552706E-3</v>
      </c>
      <c r="F404" s="18">
        <f t="shared" si="71"/>
        <v>-12.984715302160737</v>
      </c>
      <c r="G404" s="18">
        <f t="shared" si="72"/>
        <v>-9.3302569392169801</v>
      </c>
      <c r="H404" s="23">
        <f t="shared" si="73"/>
        <v>-1.9702190933090526</v>
      </c>
      <c r="I404" s="23">
        <f t="shared" si="74"/>
        <v>-1.1388337903742269</v>
      </c>
      <c r="J404" s="23">
        <f t="shared" ref="J404:J467" si="78">$C404+F404</f>
        <v>3.7018518620183691</v>
      </c>
      <c r="K404" s="23">
        <f t="shared" si="70"/>
        <v>7.3563102249621259</v>
      </c>
      <c r="L404" s="24">
        <f t="shared" si="75"/>
        <v>-376.01038331974286</v>
      </c>
      <c r="M404" s="24">
        <f t="shared" si="76"/>
        <v>-215.34774827060397</v>
      </c>
      <c r="N404" s="35">
        <f t="shared" si="77"/>
        <v>-1.0785746601050614E-3</v>
      </c>
    </row>
    <row r="405" spans="2:14" x14ac:dyDescent="0.2">
      <c r="B405" s="14">
        <v>7.7399999999999229</v>
      </c>
      <c r="C405" s="14">
        <f>0.2*Sheet1!A388</f>
        <v>22.567164179104477</v>
      </c>
      <c r="D405" s="18">
        <f t="shared" si="68"/>
        <v>-4.6723820906904787E-2</v>
      </c>
      <c r="E405" s="18">
        <f t="shared" si="69"/>
        <v>-2.9480294128017032E-2</v>
      </c>
      <c r="F405" s="18">
        <f t="shared" si="71"/>
        <v>5.2661197615011019</v>
      </c>
      <c r="G405" s="18">
        <f t="shared" si="72"/>
        <v>-3.0158780005808694</v>
      </c>
      <c r="H405" s="23">
        <f t="shared" si="73"/>
        <v>-2.0474050487156488</v>
      </c>
      <c r="I405" s="23">
        <f t="shared" si="74"/>
        <v>-1.2622951397722053</v>
      </c>
      <c r="J405" s="23">
        <f t="shared" si="78"/>
        <v>27.833283940605579</v>
      </c>
      <c r="K405" s="23">
        <f t="shared" si="70"/>
        <v>19.551286178523608</v>
      </c>
      <c r="L405" s="24">
        <f t="shared" si="75"/>
        <v>-430.06182602477492</v>
      </c>
      <c r="M405" s="24">
        <f t="shared" si="76"/>
        <v>-253.84919891878297</v>
      </c>
      <c r="N405" s="35">
        <f t="shared" si="77"/>
        <v>-1.7243526778887755E-2</v>
      </c>
    </row>
    <row r="406" spans="2:14" x14ac:dyDescent="0.2">
      <c r="B406" s="14">
        <v>7.7599999999999225</v>
      </c>
      <c r="C406" s="14">
        <f>0.2*Sheet1!A389</f>
        <v>10.895522388059703</v>
      </c>
      <c r="D406" s="18">
        <f t="shared" si="68"/>
        <v>-8.3476665256508098E-2</v>
      </c>
      <c r="E406" s="18">
        <f t="shared" si="69"/>
        <v>-5.2704178972971263E-2</v>
      </c>
      <c r="F406" s="18">
        <f t="shared" si="71"/>
        <v>36.686446485595525</v>
      </c>
      <c r="G406" s="18">
        <f t="shared" si="72"/>
        <v>23.236057505479636</v>
      </c>
      <c r="H406" s="23">
        <f t="shared" si="73"/>
        <v>-1.6278793862446825</v>
      </c>
      <c r="I406" s="23">
        <f t="shared" si="74"/>
        <v>-1.0600933447232177</v>
      </c>
      <c r="J406" s="23">
        <f t="shared" si="78"/>
        <v>47.581968873655228</v>
      </c>
      <c r="K406" s="23">
        <f t="shared" si="70"/>
        <v>34.131579893539339</v>
      </c>
      <c r="L406" s="24">
        <f t="shared" si="75"/>
        <v>-391.2131159736266</v>
      </c>
      <c r="M406" s="24">
        <f t="shared" si="76"/>
        <v>-249.2114124742142</v>
      </c>
      <c r="N406" s="35">
        <f t="shared" si="77"/>
        <v>-3.0772486283536835E-2</v>
      </c>
    </row>
    <row r="407" spans="2:14" x14ac:dyDescent="0.2">
      <c r="B407" s="14">
        <v>7.7799999999999221</v>
      </c>
      <c r="C407" s="14">
        <f>0.2*Sheet1!A390</f>
        <v>12.268656716417912</v>
      </c>
      <c r="D407" s="18">
        <f t="shared" si="68"/>
        <v>-0.10763447446158214</v>
      </c>
      <c r="E407" s="18">
        <f t="shared" si="69"/>
        <v>-6.838263456581177E-2</v>
      </c>
      <c r="F407" s="18">
        <f t="shared" si="71"/>
        <v>47.311338712600531</v>
      </c>
      <c r="G407" s="18">
        <f t="shared" si="72"/>
        <v>31.998055510758832</v>
      </c>
      <c r="H407" s="23">
        <f t="shared" si="73"/>
        <v>-0.7879015342627218</v>
      </c>
      <c r="I407" s="23">
        <f t="shared" si="74"/>
        <v>-0.50775221456083308</v>
      </c>
      <c r="J407" s="23">
        <f t="shared" si="78"/>
        <v>59.579995429018439</v>
      </c>
      <c r="K407" s="23">
        <f t="shared" si="70"/>
        <v>44.26671222717674</v>
      </c>
      <c r="L407" s="24">
        <f t="shared" si="75"/>
        <v>-256.42259750279948</v>
      </c>
      <c r="M407" s="24">
        <f t="shared" si="76"/>
        <v>-169.38776998081445</v>
      </c>
      <c r="N407" s="35">
        <f t="shared" si="77"/>
        <v>-3.9251839895770371E-2</v>
      </c>
    </row>
    <row r="408" spans="2:14" x14ac:dyDescent="0.2">
      <c r="B408" s="14">
        <v>7.7999999999999217</v>
      </c>
      <c r="C408" s="14">
        <f>0.2*Sheet1!A391</f>
        <v>2.9253731343283587</v>
      </c>
      <c r="D408" s="18">
        <f t="shared" si="68"/>
        <v>-0.11273916977742496</v>
      </c>
      <c r="E408" s="18">
        <f t="shared" si="69"/>
        <v>-7.1218555198889907E-2</v>
      </c>
      <c r="F408" s="18">
        <f t="shared" si="71"/>
        <v>59.222014981515684</v>
      </c>
      <c r="G408" s="18">
        <f t="shared" si="72"/>
        <v>41.193181070626409</v>
      </c>
      <c r="H408" s="23">
        <f t="shared" si="73"/>
        <v>0.27743200267844026</v>
      </c>
      <c r="I408" s="23">
        <f t="shared" si="74"/>
        <v>0.22416015125301936</v>
      </c>
      <c r="J408" s="23">
        <f t="shared" si="78"/>
        <v>62.147388115844045</v>
      </c>
      <c r="K408" s="23">
        <f t="shared" si="70"/>
        <v>44.118554204954769</v>
      </c>
      <c r="L408" s="24">
        <f t="shared" si="75"/>
        <v>-55.018817015975507</v>
      </c>
      <c r="M408" s="24">
        <f t="shared" si="76"/>
        <v>-29.35208875278521</v>
      </c>
      <c r="N408" s="35">
        <f t="shared" si="77"/>
        <v>-4.1520614578535051E-2</v>
      </c>
    </row>
    <row r="409" spans="2:14" x14ac:dyDescent="0.2">
      <c r="B409" s="14">
        <v>7.8199999999999212</v>
      </c>
      <c r="C409" s="14">
        <f>0.2*Sheet1!A392</f>
        <v>-6.08955223880597</v>
      </c>
      <c r="D409" s="18">
        <f t="shared" si="68"/>
        <v>-9.5297809742906844E-2</v>
      </c>
      <c r="E409" s="18">
        <f t="shared" si="69"/>
        <v>-5.8803184887560575E-2</v>
      </c>
      <c r="F409" s="18">
        <f t="shared" si="71"/>
        <v>59.705184827977405</v>
      </c>
      <c r="G409" s="18">
        <f t="shared" si="72"/>
        <v>38.128491792063016</v>
      </c>
      <c r="H409" s="23">
        <f t="shared" si="73"/>
        <v>1.4667040007733712</v>
      </c>
      <c r="I409" s="23">
        <f t="shared" si="74"/>
        <v>1.0173768798799139</v>
      </c>
      <c r="J409" s="23">
        <f t="shared" si="78"/>
        <v>53.615632589171433</v>
      </c>
      <c r="K409" s="23">
        <f t="shared" si="70"/>
        <v>32.038939553257045</v>
      </c>
      <c r="L409" s="24">
        <f t="shared" si="75"/>
        <v>183.21242337577488</v>
      </c>
      <c r="M409" s="24">
        <f t="shared" si="76"/>
        <v>137.09003121614955</v>
      </c>
      <c r="N409" s="35">
        <f t="shared" si="77"/>
        <v>-3.6494624855346269E-2</v>
      </c>
    </row>
    <row r="410" spans="2:14" x14ac:dyDescent="0.2">
      <c r="B410" s="14">
        <v>7.8399999999999208</v>
      </c>
      <c r="C410" s="14">
        <f>0.2*Sheet1!A393</f>
        <v>-7.432835820895523</v>
      </c>
      <c r="D410" s="18">
        <f t="shared" si="68"/>
        <v>-5.5973307326673688E-2</v>
      </c>
      <c r="E410" s="18">
        <f t="shared" si="69"/>
        <v>-3.2674834760729798E-2</v>
      </c>
      <c r="F410" s="18">
        <f t="shared" si="71"/>
        <v>40.199039179679914</v>
      </c>
      <c r="G410" s="18">
        <f t="shared" si="72"/>
        <v>19.679633500261986</v>
      </c>
      <c r="H410" s="23">
        <f t="shared" si="73"/>
        <v>2.4657462408499446</v>
      </c>
      <c r="I410" s="23">
        <f t="shared" si="74"/>
        <v>1.5954581328031638</v>
      </c>
      <c r="J410" s="23">
        <f t="shared" si="78"/>
        <v>32.766203358784395</v>
      </c>
      <c r="K410" s="23">
        <f t="shared" si="70"/>
        <v>12.246797679366463</v>
      </c>
      <c r="L410" s="24">
        <f t="shared" si="75"/>
        <v>416.3470627804187</v>
      </c>
      <c r="M410" s="24">
        <f t="shared" si="76"/>
        <v>283.92344413233059</v>
      </c>
      <c r="N410" s="35">
        <f t="shared" si="77"/>
        <v>-2.329847256594389E-2</v>
      </c>
    </row>
    <row r="411" spans="2:14" x14ac:dyDescent="0.2">
      <c r="B411" s="14">
        <v>7.8599999999999204</v>
      </c>
      <c r="C411" s="14">
        <f>0.2*Sheet1!A394</f>
        <v>-12.089552238805972</v>
      </c>
      <c r="D411" s="18">
        <f t="shared" si="68"/>
        <v>-1.2926724876543214E-3</v>
      </c>
      <c r="E411" s="18">
        <f t="shared" si="69"/>
        <v>1.5788704878571883E-3</v>
      </c>
      <c r="F411" s="18">
        <f t="shared" si="71"/>
        <v>13.458061040524854</v>
      </c>
      <c r="G411" s="18">
        <f t="shared" si="72"/>
        <v>3.7657924249751318</v>
      </c>
      <c r="H411" s="23">
        <f t="shared" si="73"/>
        <v>3.0023172430519924</v>
      </c>
      <c r="I411" s="23">
        <f t="shared" si="74"/>
        <v>1.8299123920555349</v>
      </c>
      <c r="J411" s="23">
        <f t="shared" si="78"/>
        <v>1.3685088017188818</v>
      </c>
      <c r="K411" s="23">
        <f t="shared" si="70"/>
        <v>-8.32375981383084</v>
      </c>
      <c r="L411" s="24">
        <f t="shared" si="75"/>
        <v>582.56705392752633</v>
      </c>
      <c r="M411" s="24">
        <f t="shared" si="76"/>
        <v>366.74310120469539</v>
      </c>
      <c r="N411" s="35">
        <f t="shared" si="77"/>
        <v>-2.8715429755115096E-3</v>
      </c>
    </row>
    <row r="412" spans="2:14" x14ac:dyDescent="0.2">
      <c r="B412" s="14">
        <v>7.87999999999992</v>
      </c>
      <c r="C412" s="14">
        <f>0.2*Sheet1!A395</f>
        <v>-12.328358208955224</v>
      </c>
      <c r="D412" s="18">
        <f t="shared" si="68"/>
        <v>5.7923436842237705E-2</v>
      </c>
      <c r="E412" s="18">
        <f t="shared" si="69"/>
        <v>3.7184008762022533E-2</v>
      </c>
      <c r="F412" s="18">
        <f t="shared" si="71"/>
        <v>-21.760416352003062</v>
      </c>
      <c r="G412" s="18">
        <f t="shared" si="72"/>
        <v>-13.696888094428687</v>
      </c>
      <c r="H412" s="23">
        <f t="shared" si="73"/>
        <v>2.9192936899372093</v>
      </c>
      <c r="I412" s="23">
        <f t="shared" si="74"/>
        <v>1.7306014353609998</v>
      </c>
      <c r="J412" s="23">
        <f t="shared" si="78"/>
        <v>-34.088774560958285</v>
      </c>
      <c r="K412" s="23">
        <f t="shared" si="70"/>
        <v>-26.025246303383909</v>
      </c>
      <c r="L412" s="24">
        <f t="shared" si="75"/>
        <v>633.49598798469833</v>
      </c>
      <c r="M412" s="24">
        <f t="shared" si="76"/>
        <v>377.04914846876551</v>
      </c>
      <c r="N412" s="35">
        <f t="shared" si="77"/>
        <v>2.0739428080215172E-2</v>
      </c>
    </row>
    <row r="413" spans="2:14" x14ac:dyDescent="0.2">
      <c r="B413" s="14">
        <v>7.8999999999999195</v>
      </c>
      <c r="C413" s="14">
        <f>0.2*Sheet1!A396</f>
        <v>-14.059701492537314</v>
      </c>
      <c r="D413" s="18">
        <f t="shared" si="68"/>
        <v>0.1091166477645644</v>
      </c>
      <c r="E413" s="18">
        <f t="shared" si="69"/>
        <v>6.7758535111623386E-2</v>
      </c>
      <c r="F413" s="18">
        <f t="shared" si="71"/>
        <v>-50.166212412171888</v>
      </c>
      <c r="G413" s="18">
        <f t="shared" si="72"/>
        <v>-26.678135481762695</v>
      </c>
      <c r="H413" s="23">
        <f t="shared" si="73"/>
        <v>2.2000274022954596</v>
      </c>
      <c r="I413" s="23">
        <f t="shared" si="74"/>
        <v>1.3268511995990853</v>
      </c>
      <c r="J413" s="23">
        <f t="shared" si="78"/>
        <v>-64.225913904709202</v>
      </c>
      <c r="K413" s="23">
        <f t="shared" si="70"/>
        <v>-40.737836974300009</v>
      </c>
      <c r="L413" s="24">
        <f t="shared" si="75"/>
        <v>548.02851344829276</v>
      </c>
      <c r="M413" s="24">
        <f t="shared" si="76"/>
        <v>323.17460472827378</v>
      </c>
      <c r="N413" s="35">
        <f t="shared" si="77"/>
        <v>4.1358112652941009E-2</v>
      </c>
    </row>
    <row r="414" spans="2:14" x14ac:dyDescent="0.2">
      <c r="B414" s="14">
        <v>7.9199999999999191</v>
      </c>
      <c r="C414" s="14">
        <f>0.2*Sheet1!A397</f>
        <v>-12.92537313432836</v>
      </c>
      <c r="D414" s="18">
        <f t="shared" si="68"/>
        <v>0.14127266232414473</v>
      </c>
      <c r="E414" s="18">
        <f t="shared" si="69"/>
        <v>8.7715714023416796E-2</v>
      </c>
      <c r="F414" s="18">
        <f t="shared" si="71"/>
        <v>-68.279122451116677</v>
      </c>
      <c r="G414" s="18">
        <f t="shared" si="72"/>
        <v>-39.120315320120255</v>
      </c>
      <c r="H414" s="23">
        <f t="shared" si="73"/>
        <v>1.0155740536625739</v>
      </c>
      <c r="I414" s="23">
        <f t="shared" si="74"/>
        <v>0.66886669158025569</v>
      </c>
      <c r="J414" s="23">
        <f t="shared" si="78"/>
        <v>-81.204495585445045</v>
      </c>
      <c r="K414" s="23">
        <f t="shared" si="70"/>
        <v>-52.045688454448616</v>
      </c>
      <c r="L414" s="24">
        <f t="shared" si="75"/>
        <v>342.91621712713862</v>
      </c>
      <c r="M414" s="24">
        <f t="shared" si="76"/>
        <v>213.15404717063893</v>
      </c>
      <c r="N414" s="35">
        <f t="shared" si="77"/>
        <v>5.3556948300727936E-2</v>
      </c>
    </row>
    <row r="415" spans="2:14" x14ac:dyDescent="0.2">
      <c r="B415" s="14">
        <v>7.9399999999999187</v>
      </c>
      <c r="C415" s="14">
        <f>0.2*Sheet1!A398</f>
        <v>-13.671641791044777</v>
      </c>
      <c r="D415" s="18">
        <f t="shared" si="68"/>
        <v>0.14791533124557399</v>
      </c>
      <c r="E415" s="18">
        <f t="shared" si="69"/>
        <v>9.2865069307909762E-2</v>
      </c>
      <c r="F415" s="18">
        <f t="shared" si="71"/>
        <v>-68.408999067105526</v>
      </c>
      <c r="G415" s="18">
        <f t="shared" si="72"/>
        <v>-43.15947015100123</v>
      </c>
      <c r="H415" s="23">
        <f t="shared" si="73"/>
        <v>-0.35130716151964814</v>
      </c>
      <c r="I415" s="23">
        <f t="shared" si="74"/>
        <v>-0.15393116313095923</v>
      </c>
      <c r="J415" s="23">
        <f t="shared" si="78"/>
        <v>-82.080640858150304</v>
      </c>
      <c r="K415" s="23">
        <f t="shared" si="70"/>
        <v>-56.831111942046007</v>
      </c>
      <c r="L415" s="24">
        <f t="shared" si="75"/>
        <v>69.040980755708262</v>
      </c>
      <c r="M415" s="24">
        <f t="shared" si="76"/>
        <v>57.894056073360893</v>
      </c>
      <c r="N415" s="35">
        <f t="shared" si="77"/>
        <v>5.5050261937664227E-2</v>
      </c>
    </row>
    <row r="416" spans="2:14" x14ac:dyDescent="0.2">
      <c r="B416" s="14">
        <v>7.9599999999999183</v>
      </c>
      <c r="C416" s="14">
        <f>0.2*Sheet1!A399</f>
        <v>-1.7014925373134329</v>
      </c>
      <c r="D416" s="18">
        <f t="shared" si="68"/>
        <v>0.12737086213697277</v>
      </c>
      <c r="E416" s="18">
        <f t="shared" si="69"/>
        <v>8.0657086509368536E-2</v>
      </c>
      <c r="F416" s="18">
        <f t="shared" si="71"/>
        <v>-66.774259714977063</v>
      </c>
      <c r="G416" s="18">
        <f t="shared" si="72"/>
        <v>-48.134125208219189</v>
      </c>
      <c r="H416" s="23">
        <f t="shared" si="73"/>
        <v>-1.7031397493404739</v>
      </c>
      <c r="I416" s="23">
        <f t="shared" si="74"/>
        <v>-1.0668671167231634</v>
      </c>
      <c r="J416" s="23">
        <f t="shared" si="78"/>
        <v>-68.475752252290491</v>
      </c>
      <c r="K416" s="23">
        <f t="shared" si="70"/>
        <v>-49.835617745532623</v>
      </c>
      <c r="L416" s="24">
        <f t="shared" si="75"/>
        <v>-220.03908378855985</v>
      </c>
      <c r="M416" s="24">
        <f t="shared" si="76"/>
        <v>-128.85752040856718</v>
      </c>
      <c r="N416" s="35">
        <f t="shared" si="77"/>
        <v>4.6713775627604232E-2</v>
      </c>
    </row>
    <row r="417" spans="2:14" x14ac:dyDescent="0.2">
      <c r="B417" s="14">
        <v>7.9799999999999178</v>
      </c>
      <c r="C417" s="14">
        <f>0.2*Sheet1!A400</f>
        <v>5.3134328358208958</v>
      </c>
      <c r="D417" s="18">
        <f t="shared" si="68"/>
        <v>8.1749885634676139E-2</v>
      </c>
      <c r="E417" s="18">
        <f t="shared" si="69"/>
        <v>5.1127970006972265E-2</v>
      </c>
      <c r="F417" s="18">
        <f t="shared" si="71"/>
        <v>-48.807555439894486</v>
      </c>
      <c r="G417" s="18">
        <f t="shared" si="72"/>
        <v>-33.783616471110861</v>
      </c>
      <c r="H417" s="23">
        <f t="shared" si="73"/>
        <v>-2.8589579008891883</v>
      </c>
      <c r="I417" s="23">
        <f t="shared" si="74"/>
        <v>-1.886044533516464</v>
      </c>
      <c r="J417" s="23">
        <f t="shared" si="78"/>
        <v>-43.494122604073588</v>
      </c>
      <c r="K417" s="23">
        <f t="shared" si="70"/>
        <v>-28.470183635289963</v>
      </c>
      <c r="L417" s="24">
        <f t="shared" si="75"/>
        <v>-484.38121704941051</v>
      </c>
      <c r="M417" s="24">
        <f t="shared" si="76"/>
        <v>-318.81529628843015</v>
      </c>
      <c r="N417" s="35">
        <f t="shared" si="77"/>
        <v>3.0621915627703875E-2</v>
      </c>
    </row>
    <row r="418" spans="2:14" x14ac:dyDescent="0.2">
      <c r="B418" s="14">
        <v>7.9999999999999174</v>
      </c>
      <c r="C418" s="14">
        <f>0.2*Sheet1!A401</f>
        <v>-6.2089552238805972</v>
      </c>
      <c r="D418" s="18">
        <f t="shared" si="68"/>
        <v>1.9310215034063972E-2</v>
      </c>
      <c r="E418" s="18">
        <f t="shared" si="69"/>
        <v>1.0602888546046865E-2</v>
      </c>
      <c r="F418" s="18">
        <f t="shared" si="71"/>
        <v>-3.7975703883895449</v>
      </c>
      <c r="G418" s="18">
        <f t="shared" si="72"/>
        <v>5.7417085651496791</v>
      </c>
      <c r="H418" s="23">
        <f t="shared" si="73"/>
        <v>-3.3850091591720286</v>
      </c>
      <c r="I418" s="23">
        <f t="shared" si="74"/>
        <v>-2.1664636125760763</v>
      </c>
      <c r="J418" s="23">
        <f t="shared" si="78"/>
        <v>-10.006525612270142</v>
      </c>
      <c r="K418" s="23">
        <f t="shared" si="70"/>
        <v>-0.46724665873091809</v>
      </c>
      <c r="L418" s="24">
        <f t="shared" si="75"/>
        <v>-662.76180467288498</v>
      </c>
      <c r="M418" s="24">
        <f t="shared" si="76"/>
        <v>-437.83154745303517</v>
      </c>
      <c r="N418" s="35">
        <f t="shared" si="77"/>
        <v>8.7073264880171072E-3</v>
      </c>
    </row>
    <row r="419" spans="2:14" x14ac:dyDescent="0.2">
      <c r="B419" s="14">
        <v>8.0199999999999179</v>
      </c>
      <c r="C419" s="14">
        <f>0.2*Sheet1!A402</f>
        <v>-14.686567164179104</v>
      </c>
      <c r="D419" s="18">
        <f t="shared" si="68"/>
        <v>-4.4596513584686075E-2</v>
      </c>
      <c r="E419" s="18">
        <f t="shared" si="69"/>
        <v>-2.8649774935409308E-2</v>
      </c>
      <c r="F419" s="18">
        <f t="shared" si="71"/>
        <v>41.73211603529478</v>
      </c>
      <c r="G419" s="18">
        <f t="shared" si="72"/>
        <v>35.024379135503864</v>
      </c>
      <c r="H419" s="23">
        <f t="shared" si="73"/>
        <v>-3.0056637027029751</v>
      </c>
      <c r="I419" s="23">
        <f t="shared" si="74"/>
        <v>-1.7588027355695406</v>
      </c>
      <c r="J419" s="23">
        <f t="shared" si="78"/>
        <v>27.045548871115678</v>
      </c>
      <c r="K419" s="23">
        <f t="shared" si="70"/>
        <v>20.337811971324761</v>
      </c>
      <c r="L419" s="24">
        <f t="shared" si="75"/>
        <v>-682.22828891039285</v>
      </c>
      <c r="M419" s="24">
        <f t="shared" si="76"/>
        <v>-418.08388630124142</v>
      </c>
      <c r="N419" s="35">
        <f t="shared" si="77"/>
        <v>-1.5946738649276766E-2</v>
      </c>
    </row>
    <row r="420" spans="2:14" x14ac:dyDescent="0.2">
      <c r="B420" s="14">
        <v>8.0399999999999174</v>
      </c>
      <c r="C420" s="14">
        <f>0.2*Sheet1!A403</f>
        <v>-15.82089552238806</v>
      </c>
      <c r="D420" s="18">
        <f t="shared" si="68"/>
        <v>-9.3148718131415426E-2</v>
      </c>
      <c r="E420" s="18">
        <f t="shared" si="69"/>
        <v>-5.591691248786744E-2</v>
      </c>
      <c r="F420" s="18">
        <f t="shared" si="71"/>
        <v>73.878579038006762</v>
      </c>
      <c r="G420" s="18">
        <f t="shared" si="72"/>
        <v>44.064792453822918</v>
      </c>
      <c r="H420" s="23">
        <f t="shared" si="73"/>
        <v>-1.8495567519699598</v>
      </c>
      <c r="I420" s="23">
        <f t="shared" si="74"/>
        <v>-0.96791101967627213</v>
      </c>
      <c r="J420" s="23">
        <f t="shared" si="78"/>
        <v>58.057683515618706</v>
      </c>
      <c r="K420" s="23">
        <f t="shared" si="70"/>
        <v>28.243896931434858</v>
      </c>
      <c r="L420" s="24">
        <f t="shared" si="75"/>
        <v>-522.78506190619328</v>
      </c>
      <c r="M420" s="24">
        <f t="shared" si="76"/>
        <v>-283.14397556893982</v>
      </c>
      <c r="N420" s="35">
        <f t="shared" si="77"/>
        <v>-3.7231805643547985E-2</v>
      </c>
    </row>
    <row r="421" spans="2:14" x14ac:dyDescent="0.2">
      <c r="B421" s="14">
        <v>8.059999999999917</v>
      </c>
      <c r="C421" s="14">
        <f>0.2*Sheet1!A404</f>
        <v>-10.805970149253733</v>
      </c>
      <c r="D421" s="18">
        <f t="shared" si="68"/>
        <v>-0.11449341063724709</v>
      </c>
      <c r="E421" s="18">
        <f t="shared" si="69"/>
        <v>-6.6898602735604454E-2</v>
      </c>
      <c r="F421" s="18">
        <f t="shared" si="71"/>
        <v>82.585846297668525</v>
      </c>
      <c r="G421" s="18">
        <f t="shared" si="72"/>
        <v>39.700509004061374</v>
      </c>
      <c r="H421" s="23">
        <f t="shared" si="73"/>
        <v>-0.284912498613207</v>
      </c>
      <c r="I421" s="23">
        <f t="shared" si="74"/>
        <v>-0.13025800509742913</v>
      </c>
      <c r="J421" s="23">
        <f t="shared" si="78"/>
        <v>71.779876148414786</v>
      </c>
      <c r="K421" s="23">
        <f t="shared" si="70"/>
        <v>28.894538854807642</v>
      </c>
      <c r="L421" s="24">
        <f t="shared" si="75"/>
        <v>-231.58906779170192</v>
      </c>
      <c r="M421" s="24">
        <f t="shared" si="76"/>
        <v>-110.90001773065067</v>
      </c>
      <c r="N421" s="35">
        <f t="shared" si="77"/>
        <v>-4.7594807901642638E-2</v>
      </c>
    </row>
    <row r="422" spans="2:14" x14ac:dyDescent="0.2">
      <c r="B422" s="14">
        <v>8.0799999999999166</v>
      </c>
      <c r="C422" s="14">
        <f>0.2*Sheet1!A405</f>
        <v>-12.089552238805972</v>
      </c>
      <c r="D422" s="18">
        <f t="shared" si="68"/>
        <v>-0.10444475209811582</v>
      </c>
      <c r="E422" s="18">
        <f t="shared" si="69"/>
        <v>-6.1540083179344715E-2</v>
      </c>
      <c r="F422" s="18">
        <f t="shared" si="71"/>
        <v>74.883238816285569</v>
      </c>
      <c r="G422" s="18">
        <f t="shared" si="72"/>
        <v>39.936287578021833</v>
      </c>
      <c r="H422" s="23">
        <f t="shared" si="73"/>
        <v>1.289778352526334</v>
      </c>
      <c r="I422" s="23">
        <f t="shared" si="74"/>
        <v>0.66610996072340301</v>
      </c>
      <c r="J422" s="23">
        <f t="shared" si="78"/>
        <v>62.793686577479598</v>
      </c>
      <c r="K422" s="23">
        <f t="shared" si="70"/>
        <v>27.846735339215861</v>
      </c>
      <c r="L422" s="24">
        <f t="shared" si="75"/>
        <v>108.69744637035048</v>
      </c>
      <c r="M422" s="24">
        <f t="shared" si="76"/>
        <v>54.755305870462934</v>
      </c>
      <c r="N422" s="35">
        <f t="shared" si="77"/>
        <v>-4.2904668918771108E-2</v>
      </c>
    </row>
    <row r="423" spans="2:14" x14ac:dyDescent="0.2">
      <c r="B423" s="14">
        <v>8.0999999999999162</v>
      </c>
      <c r="C423" s="14">
        <f>0.2*Sheet1!A406</f>
        <v>-9.1940298507462686</v>
      </c>
      <c r="D423" s="18">
        <f t="shared" si="68"/>
        <v>-6.6675811455377071E-2</v>
      </c>
      <c r="E423" s="18">
        <f t="shared" si="69"/>
        <v>-4.1058206187049182E-2</v>
      </c>
      <c r="F423" s="18">
        <f t="shared" si="71"/>
        <v>44.850497105835132</v>
      </c>
      <c r="G423" s="18">
        <f t="shared" si="72"/>
        <v>31.660490200252895</v>
      </c>
      <c r="H423" s="23">
        <f t="shared" si="73"/>
        <v>2.4871157117475411</v>
      </c>
      <c r="I423" s="23">
        <f t="shared" si="74"/>
        <v>1.3820777385061505</v>
      </c>
      <c r="J423" s="23">
        <f t="shared" si="78"/>
        <v>35.656467255088863</v>
      </c>
      <c r="K423" s="23">
        <f t="shared" si="70"/>
        <v>22.466460349506626</v>
      </c>
      <c r="L423" s="24">
        <f t="shared" si="75"/>
        <v>407.95325935113658</v>
      </c>
      <c r="M423" s="24">
        <f t="shared" si="76"/>
        <v>210.4118170159573</v>
      </c>
      <c r="N423" s="35">
        <f t="shared" si="77"/>
        <v>-2.5617605268327889E-2</v>
      </c>
    </row>
    <row r="424" spans="2:14" x14ac:dyDescent="0.2">
      <c r="B424" s="14">
        <v>8.1199999999999157</v>
      </c>
      <c r="C424" s="14">
        <f>0.2*Sheet1!A407</f>
        <v>-9.432835820895523</v>
      </c>
      <c r="D424" s="18">
        <f t="shared" si="68"/>
        <v>-1.1383826830229683E-2</v>
      </c>
      <c r="E424" s="18">
        <f t="shared" si="69"/>
        <v>-8.6049618904691788E-3</v>
      </c>
      <c r="F424" s="18">
        <f t="shared" si="71"/>
        <v>10.646206796130514</v>
      </c>
      <c r="G424" s="18">
        <f t="shared" si="72"/>
        <v>16.456405064316982</v>
      </c>
      <c r="H424" s="23">
        <f t="shared" si="73"/>
        <v>3.0420827507671984</v>
      </c>
      <c r="I424" s="23">
        <f t="shared" si="74"/>
        <v>1.8632466911518502</v>
      </c>
      <c r="J424" s="23">
        <f t="shared" si="78"/>
        <v>1.2133709752349908</v>
      </c>
      <c r="K424" s="23">
        <f t="shared" si="70"/>
        <v>7.0235692434214592</v>
      </c>
      <c r="L424" s="24">
        <f t="shared" si="75"/>
        <v>592.90282382613805</v>
      </c>
      <c r="M424" s="24">
        <f t="shared" si="76"/>
        <v>341.36421612903922</v>
      </c>
      <c r="N424" s="35">
        <f t="shared" si="77"/>
        <v>-2.7788649397605045E-3</v>
      </c>
    </row>
    <row r="425" spans="2:14" x14ac:dyDescent="0.2">
      <c r="B425" s="14">
        <v>8.1399999999999153</v>
      </c>
      <c r="C425" s="14">
        <f>0.2*Sheet1!A408</f>
        <v>-7.91044776119403</v>
      </c>
      <c r="D425" s="18">
        <f t="shared" si="68"/>
        <v>4.8226698073377476E-2</v>
      </c>
      <c r="E425" s="18">
        <f t="shared" si="69"/>
        <v>2.9304560825787612E-2</v>
      </c>
      <c r="F425" s="18">
        <f t="shared" si="71"/>
        <v>-22.957507913498603</v>
      </c>
      <c r="G425" s="18">
        <f t="shared" si="72"/>
        <v>-10.010516132119108</v>
      </c>
      <c r="H425" s="23">
        <f t="shared" si="73"/>
        <v>2.9189697395935177</v>
      </c>
      <c r="I425" s="23">
        <f t="shared" si="74"/>
        <v>1.9277055804738294</v>
      </c>
      <c r="J425" s="23">
        <f t="shared" si="78"/>
        <v>-30.867955674692631</v>
      </c>
      <c r="K425" s="23">
        <f t="shared" si="70"/>
        <v>-17.920963893313136</v>
      </c>
      <c r="L425" s="24">
        <f t="shared" si="75"/>
        <v>634.09642855481491</v>
      </c>
      <c r="M425" s="24">
        <f t="shared" si="76"/>
        <v>407.47091266458881</v>
      </c>
      <c r="N425" s="35">
        <f t="shared" si="77"/>
        <v>1.8922137247589864E-2</v>
      </c>
    </row>
    <row r="426" spans="2:14" x14ac:dyDescent="0.2">
      <c r="B426" s="14">
        <v>8.1599999999999149</v>
      </c>
      <c r="C426" s="14">
        <f>0.2*Sheet1!A409</f>
        <v>-7.91044776119403</v>
      </c>
      <c r="D426" s="18">
        <f t="shared" si="68"/>
        <v>9.9499695195940693E-2</v>
      </c>
      <c r="E426" s="18">
        <f t="shared" si="69"/>
        <v>6.337354415154052E-2</v>
      </c>
      <c r="F426" s="18">
        <f t="shared" si="71"/>
        <v>-48.106468779572765</v>
      </c>
      <c r="G426" s="18">
        <f t="shared" si="72"/>
        <v>-34.840766705117687</v>
      </c>
      <c r="H426" s="23">
        <f t="shared" si="73"/>
        <v>2.2083299726628027</v>
      </c>
      <c r="I426" s="23">
        <f t="shared" si="74"/>
        <v>1.4791927521014614</v>
      </c>
      <c r="J426" s="23">
        <f t="shared" si="78"/>
        <v>-56.016916540766793</v>
      </c>
      <c r="K426" s="23">
        <f t="shared" si="70"/>
        <v>-42.751214466311716</v>
      </c>
      <c r="L426" s="24">
        <f t="shared" si="75"/>
        <v>542.84843169832618</v>
      </c>
      <c r="M426" s="24">
        <f t="shared" si="76"/>
        <v>370.21474088256377</v>
      </c>
      <c r="N426" s="35">
        <f t="shared" si="77"/>
        <v>3.6126151044400173E-2</v>
      </c>
    </row>
    <row r="427" spans="2:14" x14ac:dyDescent="0.2">
      <c r="B427" s="14">
        <v>8.1799999999999145</v>
      </c>
      <c r="C427" s="14">
        <f>0.2*Sheet1!A410</f>
        <v>-8.0298507462686572</v>
      </c>
      <c r="D427" s="18">
        <f t="shared" si="68"/>
        <v>0.13239338550053381</v>
      </c>
      <c r="E427" s="18">
        <f t="shared" si="69"/>
        <v>8.4676816080614517E-2</v>
      </c>
      <c r="F427" s="18">
        <f t="shared" si="71"/>
        <v>-64.622622707056621</v>
      </c>
      <c r="G427" s="18">
        <f t="shared" si="72"/>
        <v>-47.965064424434644</v>
      </c>
      <c r="H427" s="23">
        <f t="shared" si="73"/>
        <v>1.0810390577965094</v>
      </c>
      <c r="I427" s="23">
        <f t="shared" si="74"/>
        <v>0.6511344408059383</v>
      </c>
      <c r="J427" s="23">
        <f t="shared" si="78"/>
        <v>-72.652473453325285</v>
      </c>
      <c r="K427" s="23">
        <f t="shared" si="70"/>
        <v>-55.994915170703301</v>
      </c>
      <c r="L427" s="24">
        <f t="shared" si="75"/>
        <v>349.22783990682683</v>
      </c>
      <c r="M427" s="24">
        <f t="shared" si="76"/>
        <v>230.03666960633694</v>
      </c>
      <c r="N427" s="35">
        <f t="shared" si="77"/>
        <v>4.7716569419919294E-2</v>
      </c>
    </row>
    <row r="428" spans="2:14" x14ac:dyDescent="0.2">
      <c r="B428" s="14">
        <v>8.199999999999914</v>
      </c>
      <c r="C428" s="14">
        <f>0.2*Sheet1!A411</f>
        <v>-10.298507462686567</v>
      </c>
      <c r="D428" s="18">
        <f t="shared" si="68"/>
        <v>0.14074763613013405</v>
      </c>
      <c r="E428" s="18">
        <f t="shared" si="69"/>
        <v>8.8550508554867471E-2</v>
      </c>
      <c r="F428" s="18">
        <f t="shared" si="71"/>
        <v>-68.04268255624288</v>
      </c>
      <c r="G428" s="18">
        <f t="shared" si="72"/>
        <v>-43.524898994223463</v>
      </c>
      <c r="H428" s="23">
        <f t="shared" si="73"/>
        <v>-0.24561399483648527</v>
      </c>
      <c r="I428" s="23">
        <f t="shared" si="74"/>
        <v>-0.26376519338064286</v>
      </c>
      <c r="J428" s="23">
        <f t="shared" si="78"/>
        <v>-78.341190018929453</v>
      </c>
      <c r="K428" s="23">
        <f t="shared" si="70"/>
        <v>-53.823406456910028</v>
      </c>
      <c r="L428" s="24">
        <f t="shared" si="75"/>
        <v>91.386461508503629</v>
      </c>
      <c r="M428" s="24">
        <f t="shared" si="76"/>
        <v>37.674506388060244</v>
      </c>
      <c r="N428" s="35">
        <f t="shared" si="77"/>
        <v>5.219712757526658E-2</v>
      </c>
    </row>
    <row r="429" spans="2:14" x14ac:dyDescent="0.2">
      <c r="B429" s="14">
        <v>8.2199999999999136</v>
      </c>
      <c r="C429" s="14">
        <f>0.2*Sheet1!A412</f>
        <v>-9.2238805970149258</v>
      </c>
      <c r="D429" s="18">
        <f t="shared" ref="D429:D492" si="79">D428+($J$5*$L429+$K$5*$M429)</f>
        <v>0.12298921260034709</v>
      </c>
      <c r="E429" s="18">
        <f t="shared" ref="E429:E492" si="80">E428+($J$6*$L429+$K$6*$M429)</f>
        <v>7.5708822137039292E-2</v>
      </c>
      <c r="F429" s="18">
        <f t="shared" si="71"/>
        <v>-60.418753774329645</v>
      </c>
      <c r="G429" s="18">
        <f t="shared" si="72"/>
        <v>-32.138926507929767</v>
      </c>
      <c r="H429" s="23">
        <f t="shared" si="73"/>
        <v>-1.5302283581422107</v>
      </c>
      <c r="I429" s="23">
        <f t="shared" si="74"/>
        <v>-1.0204034484021751</v>
      </c>
      <c r="J429" s="23">
        <f t="shared" si="78"/>
        <v>-69.64263437134457</v>
      </c>
      <c r="K429" s="23">
        <f t="shared" ref="K429:K492" si="81">$C429+G429</f>
        <v>-41.362807104944693</v>
      </c>
      <c r="L429" s="24">
        <f t="shared" si="75"/>
        <v>-186.19179363339086</v>
      </c>
      <c r="M429" s="24">
        <f t="shared" si="76"/>
        <v>-142.29079355522668</v>
      </c>
      <c r="N429" s="35">
        <f t="shared" si="77"/>
        <v>4.72803904633078E-2</v>
      </c>
    </row>
    <row r="430" spans="2:14" x14ac:dyDescent="0.2">
      <c r="B430" s="14">
        <v>8.2399999999999132</v>
      </c>
      <c r="C430" s="14">
        <f>0.2*Sheet1!A413</f>
        <v>-6.477611940298508</v>
      </c>
      <c r="D430" s="18">
        <f t="shared" si="79"/>
        <v>8.2405731198104876E-2</v>
      </c>
      <c r="E430" s="18">
        <f t="shared" si="80"/>
        <v>5.0177072651790333E-2</v>
      </c>
      <c r="F430" s="18">
        <f t="shared" si="71"/>
        <v>-39.370388619650384</v>
      </c>
      <c r="G430" s="18">
        <f t="shared" si="72"/>
        <v>-19.09787866412475</v>
      </c>
      <c r="H430" s="23">
        <f t="shared" si="73"/>
        <v>-2.5281197820820109</v>
      </c>
      <c r="I430" s="23">
        <f t="shared" si="74"/>
        <v>-1.5327715001227209</v>
      </c>
      <c r="J430" s="23">
        <f t="shared" si="78"/>
        <v>-45.848000559948893</v>
      </c>
      <c r="K430" s="23">
        <f t="shared" si="81"/>
        <v>-25.575490604423258</v>
      </c>
      <c r="L430" s="24">
        <f t="shared" si="75"/>
        <v>-432.18535048104769</v>
      </c>
      <c r="M430" s="24">
        <f t="shared" si="76"/>
        <v>-273.66449216431289</v>
      </c>
      <c r="N430" s="35">
        <f t="shared" si="77"/>
        <v>3.2228658546314543E-2</v>
      </c>
    </row>
    <row r="431" spans="2:14" x14ac:dyDescent="0.2">
      <c r="B431" s="14">
        <v>8.2599999999999127</v>
      </c>
      <c r="C431" s="14">
        <f>0.2*Sheet1!A414</f>
        <v>-2.3283582089552239</v>
      </c>
      <c r="D431" s="18">
        <f t="shared" si="79"/>
        <v>2.6946478681470085E-2</v>
      </c>
      <c r="E431" s="18">
        <f t="shared" si="80"/>
        <v>1.6944483916032288E-2</v>
      </c>
      <c r="F431" s="18">
        <f t="shared" si="71"/>
        <v>-9.5981801302953045</v>
      </c>
      <c r="G431" s="18">
        <f t="shared" si="72"/>
        <v>-6.6737086689115586</v>
      </c>
      <c r="H431" s="23">
        <f t="shared" si="73"/>
        <v>-3.017805469581468</v>
      </c>
      <c r="I431" s="23">
        <f t="shared" si="74"/>
        <v>-1.7904873734530833</v>
      </c>
      <c r="J431" s="23">
        <f t="shared" si="78"/>
        <v>-11.926538339250529</v>
      </c>
      <c r="K431" s="23">
        <f t="shared" si="81"/>
        <v>-9.0020668778667829</v>
      </c>
      <c r="L431" s="24">
        <f t="shared" si="75"/>
        <v>-593.50396190608774</v>
      </c>
      <c r="M431" s="24">
        <f t="shared" si="76"/>
        <v>-351.5935721917142</v>
      </c>
      <c r="N431" s="35">
        <f t="shared" si="77"/>
        <v>1.0001994765437797E-2</v>
      </c>
    </row>
    <row r="432" spans="2:14" x14ac:dyDescent="0.2">
      <c r="B432" s="14">
        <v>8.2799999999999123</v>
      </c>
      <c r="C432" s="14">
        <f>0.2*Sheet1!A415</f>
        <v>2.5970149253731343</v>
      </c>
      <c r="D432" s="18">
        <f t="shared" si="79"/>
        <v>-3.2323242895743627E-2</v>
      </c>
      <c r="E432" s="18">
        <f t="shared" si="80"/>
        <v>-1.8826438584215947E-2</v>
      </c>
      <c r="F432" s="18">
        <f t="shared" si="71"/>
        <v>20.462058274451806</v>
      </c>
      <c r="G432" s="18">
        <f t="shared" si="72"/>
        <v>7.0619583570458531</v>
      </c>
      <c r="H432" s="23">
        <f t="shared" si="73"/>
        <v>-2.9091666881399032</v>
      </c>
      <c r="I432" s="23">
        <f t="shared" si="74"/>
        <v>-1.7866048765717402</v>
      </c>
      <c r="J432" s="23">
        <f t="shared" si="78"/>
        <v>23.05907319982494</v>
      </c>
      <c r="K432" s="23">
        <f t="shared" si="81"/>
        <v>9.6589732824189873</v>
      </c>
      <c r="L432" s="24">
        <f t="shared" si="75"/>
        <v>-633.8357349290203</v>
      </c>
      <c r="M432" s="24">
        <f t="shared" si="76"/>
        <v>-379.19359885881425</v>
      </c>
      <c r="N432" s="35">
        <f t="shared" si="77"/>
        <v>-1.349680431152768E-2</v>
      </c>
    </row>
    <row r="433" spans="2:14" x14ac:dyDescent="0.2">
      <c r="B433" s="14">
        <v>8.2999999999999119</v>
      </c>
      <c r="C433" s="14">
        <f>0.2*Sheet1!A416</f>
        <v>8.3880597014925371</v>
      </c>
      <c r="D433" s="18">
        <f t="shared" si="79"/>
        <v>-8.4217471002494215E-2</v>
      </c>
      <c r="E433" s="18">
        <f t="shared" si="80"/>
        <v>-5.1650357371620298E-2</v>
      </c>
      <c r="F433" s="18">
        <f t="shared" si="71"/>
        <v>42.428998286022988</v>
      </c>
      <c r="G433" s="18">
        <f t="shared" si="72"/>
        <v>22.019829083258685</v>
      </c>
      <c r="H433" s="23">
        <f t="shared" si="73"/>
        <v>-2.2802561225351567</v>
      </c>
      <c r="I433" s="23">
        <f t="shared" si="74"/>
        <v>-1.4957870021686954</v>
      </c>
      <c r="J433" s="23">
        <f t="shared" si="78"/>
        <v>50.817057987515525</v>
      </c>
      <c r="K433" s="23">
        <f t="shared" si="81"/>
        <v>30.407888784751222</v>
      </c>
      <c r="L433" s="24">
        <f t="shared" si="75"/>
        <v>-552.32799932025841</v>
      </c>
      <c r="M433" s="24">
        <f t="shared" si="76"/>
        <v>-352.31714712314499</v>
      </c>
      <c r="N433" s="35">
        <f t="shared" si="77"/>
        <v>-3.2567113630873917E-2</v>
      </c>
    </row>
    <row r="434" spans="2:14" x14ac:dyDescent="0.2">
      <c r="B434" s="14">
        <v>8.3199999999999115</v>
      </c>
      <c r="C434" s="14">
        <f>0.2*Sheet1!A417</f>
        <v>9.2537313432835813</v>
      </c>
      <c r="D434" s="18">
        <f t="shared" si="79"/>
        <v>-0.11976575503823106</v>
      </c>
      <c r="E434" s="18">
        <f t="shared" si="80"/>
        <v>-7.5483757487418285E-2</v>
      </c>
      <c r="F434" s="18">
        <f t="shared" si="71"/>
        <v>58.139385863639916</v>
      </c>
      <c r="G434" s="18">
        <f t="shared" si="72"/>
        <v>38.803570192500558</v>
      </c>
      <c r="H434" s="23">
        <f t="shared" si="73"/>
        <v>-1.2745722810385276</v>
      </c>
      <c r="I434" s="23">
        <f t="shared" si="74"/>
        <v>-0.88755300941110349</v>
      </c>
      <c r="J434" s="23">
        <f t="shared" si="78"/>
        <v>67.393117206923492</v>
      </c>
      <c r="K434" s="23">
        <f t="shared" si="81"/>
        <v>48.057301535784141</v>
      </c>
      <c r="L434" s="24">
        <f t="shared" si="75"/>
        <v>-375.99167465918089</v>
      </c>
      <c r="M434" s="24">
        <f t="shared" si="76"/>
        <v>-259.54946025627208</v>
      </c>
      <c r="N434" s="35">
        <f t="shared" si="77"/>
        <v>-4.4281997550812774E-2</v>
      </c>
    </row>
    <row r="435" spans="2:14" x14ac:dyDescent="0.2">
      <c r="B435" s="14">
        <v>8.339999999999911</v>
      </c>
      <c r="C435" s="14">
        <f>0.2*Sheet1!A418</f>
        <v>10.686567164179102</v>
      </c>
      <c r="D435" s="18">
        <f t="shared" si="79"/>
        <v>-0.13325747380915615</v>
      </c>
      <c r="E435" s="18">
        <f t="shared" si="80"/>
        <v>-8.4924686772310881E-2</v>
      </c>
      <c r="F435" s="18">
        <f t="shared" si="71"/>
        <v>61.857882634814729</v>
      </c>
      <c r="G435" s="18">
        <f t="shared" si="72"/>
        <v>44.297738840794182</v>
      </c>
      <c r="H435" s="23">
        <f t="shared" si="73"/>
        <v>-7.4599596053981365E-2</v>
      </c>
      <c r="I435" s="23">
        <f t="shared" si="74"/>
        <v>-5.6539919078156142E-2</v>
      </c>
      <c r="J435" s="23">
        <f t="shared" si="78"/>
        <v>72.544449798993838</v>
      </c>
      <c r="K435" s="23">
        <f t="shared" si="81"/>
        <v>54.984306004973284</v>
      </c>
      <c r="L435" s="24">
        <f t="shared" si="75"/>
        <v>-142.00876206272494</v>
      </c>
      <c r="M435" s="24">
        <f t="shared" si="76"/>
        <v>-103.84562057986294</v>
      </c>
      <c r="N435" s="35">
        <f t="shared" si="77"/>
        <v>-4.8332787036845265E-2</v>
      </c>
    </row>
    <row r="436" spans="2:14" x14ac:dyDescent="0.2">
      <c r="B436" s="14">
        <v>8.3599999999999106</v>
      </c>
      <c r="C436" s="14">
        <f>0.2*Sheet1!A419</f>
        <v>10.179104477611942</v>
      </c>
      <c r="D436" s="18">
        <f t="shared" si="79"/>
        <v>-0.12290702135818543</v>
      </c>
      <c r="E436" s="18">
        <f t="shared" si="80"/>
        <v>-7.7834850470610076E-2</v>
      </c>
      <c r="F436" s="18">
        <f t="shared" si="71"/>
        <v>56.566561085688704</v>
      </c>
      <c r="G436" s="18">
        <f t="shared" si="72"/>
        <v>37.908607991845102</v>
      </c>
      <c r="H436" s="23">
        <f t="shared" si="73"/>
        <v>1.1096448411510529</v>
      </c>
      <c r="I436" s="23">
        <f t="shared" si="74"/>
        <v>0.76552354924823662</v>
      </c>
      <c r="J436" s="23">
        <f t="shared" si="78"/>
        <v>66.745665563300648</v>
      </c>
      <c r="K436" s="23">
        <f t="shared" si="81"/>
        <v>48.087712469457045</v>
      </c>
      <c r="L436" s="24">
        <f t="shared" si="75"/>
        <v>109.21277025795342</v>
      </c>
      <c r="M436" s="24">
        <f t="shared" si="76"/>
        <v>77.602043748978573</v>
      </c>
      <c r="N436" s="35">
        <f t="shared" si="77"/>
        <v>-4.5072170887575355E-2</v>
      </c>
    </row>
    <row r="437" spans="2:14" x14ac:dyDescent="0.2">
      <c r="B437" s="14">
        <v>8.3799999999999102</v>
      </c>
      <c r="C437" s="14">
        <f>0.2*Sheet1!A420</f>
        <v>10.686567164179102</v>
      </c>
      <c r="D437" s="18">
        <f t="shared" si="79"/>
        <v>-9.1131416647116048E-2</v>
      </c>
      <c r="E437" s="18">
        <f t="shared" si="80"/>
        <v>-5.6640233447213952E-2</v>
      </c>
      <c r="F437" s="18">
        <f t="shared" si="71"/>
        <v>39.260517794794538</v>
      </c>
      <c r="G437" s="18">
        <f t="shared" si="72"/>
        <v>20.932852392468817</v>
      </c>
      <c r="H437" s="23">
        <f t="shared" si="73"/>
        <v>2.0679156299558854</v>
      </c>
      <c r="I437" s="23">
        <f t="shared" si="74"/>
        <v>1.3539381530913759</v>
      </c>
      <c r="J437" s="23">
        <f t="shared" si="78"/>
        <v>49.94708495897364</v>
      </c>
      <c r="K437" s="23">
        <f t="shared" si="81"/>
        <v>31.619419556647919</v>
      </c>
      <c r="L437" s="24">
        <f t="shared" si="75"/>
        <v>336.2798092511506</v>
      </c>
      <c r="M437" s="24">
        <f t="shared" si="76"/>
        <v>230.52707695696455</v>
      </c>
      <c r="N437" s="35">
        <f t="shared" si="77"/>
        <v>-3.4491183199902097E-2</v>
      </c>
    </row>
    <row r="438" spans="2:14" x14ac:dyDescent="0.2">
      <c r="B438" s="14">
        <v>8.3999999999999098</v>
      </c>
      <c r="C438" s="14">
        <f>0.2*Sheet1!A421</f>
        <v>8.5671641791044788</v>
      </c>
      <c r="D438" s="18">
        <f t="shared" si="79"/>
        <v>-4.435511706048785E-2</v>
      </c>
      <c r="E438" s="18">
        <f t="shared" si="80"/>
        <v>-2.7023100640584032E-2</v>
      </c>
      <c r="F438" s="18">
        <f t="shared" si="71"/>
        <v>14.919352080310375</v>
      </c>
      <c r="G438" s="18">
        <f t="shared" si="72"/>
        <v>4.4508450555551917</v>
      </c>
      <c r="H438" s="23">
        <f t="shared" si="73"/>
        <v>2.6097143287069349</v>
      </c>
      <c r="I438" s="23">
        <f t="shared" si="74"/>
        <v>1.6077751275716166</v>
      </c>
      <c r="J438" s="23">
        <f t="shared" si="78"/>
        <v>23.486516259414856</v>
      </c>
      <c r="K438" s="23">
        <f t="shared" si="81"/>
        <v>13.018009234659671</v>
      </c>
      <c r="L438" s="24">
        <f t="shared" si="75"/>
        <v>497.8029442476045</v>
      </c>
      <c r="M438" s="24">
        <f t="shared" si="76"/>
        <v>317.98105001693125</v>
      </c>
      <c r="N438" s="35">
        <f t="shared" si="77"/>
        <v>-1.7332016419903819E-2</v>
      </c>
    </row>
    <row r="439" spans="2:14" x14ac:dyDescent="0.2">
      <c r="B439" s="14">
        <v>8.4199999999999093</v>
      </c>
      <c r="C439" s="14">
        <f>0.2*Sheet1!A422</f>
        <v>9.1044776119402986</v>
      </c>
      <c r="D439" s="18">
        <f t="shared" si="79"/>
        <v>7.6631056453240476E-3</v>
      </c>
      <c r="E439" s="18">
        <f t="shared" si="80"/>
        <v>4.3829253555275338E-3</v>
      </c>
      <c r="F439" s="18">
        <f t="shared" si="71"/>
        <v>-16.679990763578417</v>
      </c>
      <c r="G439" s="18">
        <f t="shared" si="72"/>
        <v>-11.94561060876282</v>
      </c>
      <c r="H439" s="23">
        <f t="shared" si="73"/>
        <v>2.5921079418742545</v>
      </c>
      <c r="I439" s="23">
        <f t="shared" si="74"/>
        <v>1.5328274720395401</v>
      </c>
      <c r="J439" s="23">
        <f t="shared" si="78"/>
        <v>-7.575513151638118</v>
      </c>
      <c r="K439" s="23">
        <f t="shared" si="81"/>
        <v>-2.8411329968225214</v>
      </c>
      <c r="L439" s="24">
        <f t="shared" si="75"/>
        <v>556.26727321005842</v>
      </c>
      <c r="M439" s="24">
        <f t="shared" si="76"/>
        <v>332.95663638532301</v>
      </c>
      <c r="N439" s="35">
        <f t="shared" si="77"/>
        <v>3.2801802897965138E-3</v>
      </c>
    </row>
    <row r="440" spans="2:14" x14ac:dyDescent="0.2">
      <c r="B440" s="14">
        <v>8.4399999999999089</v>
      </c>
      <c r="C440" s="14">
        <f>0.2*Sheet1!A423</f>
        <v>3.3432835820895521</v>
      </c>
      <c r="D440" s="18">
        <f t="shared" si="79"/>
        <v>5.3988777060585982E-2</v>
      </c>
      <c r="E440" s="18">
        <f t="shared" si="80"/>
        <v>3.192911760302436E-2</v>
      </c>
      <c r="F440" s="18">
        <f t="shared" si="71"/>
        <v>-38.484883458653144</v>
      </c>
      <c r="G440" s="18">
        <f t="shared" si="72"/>
        <v>-19.157961324176995</v>
      </c>
      <c r="H440" s="23">
        <f t="shared" si="73"/>
        <v>2.0404591996519388</v>
      </c>
      <c r="I440" s="23">
        <f t="shared" si="74"/>
        <v>1.2217917527101427</v>
      </c>
      <c r="J440" s="23">
        <f t="shared" si="78"/>
        <v>-35.141599876563589</v>
      </c>
      <c r="K440" s="23">
        <f t="shared" si="81"/>
        <v>-15.814677742087444</v>
      </c>
      <c r="L440" s="24">
        <f t="shared" si="75"/>
        <v>496.13328631143617</v>
      </c>
      <c r="M440" s="24">
        <f t="shared" si="76"/>
        <v>290.80949801668885</v>
      </c>
      <c r="N440" s="35">
        <f t="shared" si="77"/>
        <v>2.2059659457561623E-2</v>
      </c>
    </row>
    <row r="441" spans="2:14" x14ac:dyDescent="0.2">
      <c r="B441" s="14">
        <v>8.4599999999999085</v>
      </c>
      <c r="C441" s="14">
        <f>0.2*Sheet1!A424</f>
        <v>6.3880597014925371</v>
      </c>
      <c r="D441" s="18">
        <f t="shared" si="79"/>
        <v>8.5121715326269207E-2</v>
      </c>
      <c r="E441" s="18">
        <f t="shared" si="80"/>
        <v>5.1151074257342999E-2</v>
      </c>
      <c r="F441" s="18">
        <f t="shared" si="71"/>
        <v>-58.277573814902325</v>
      </c>
      <c r="G441" s="18">
        <f t="shared" si="72"/>
        <v>-32.980822674665177</v>
      </c>
      <c r="H441" s="23">
        <f t="shared" si="73"/>
        <v>1.072834626916384</v>
      </c>
      <c r="I441" s="23">
        <f t="shared" si="74"/>
        <v>0.70040391272172098</v>
      </c>
      <c r="J441" s="23">
        <f t="shared" si="78"/>
        <v>-51.889514113409788</v>
      </c>
      <c r="K441" s="23">
        <f t="shared" si="81"/>
        <v>-26.59276297317264</v>
      </c>
      <c r="L441" s="24">
        <f t="shared" si="75"/>
        <v>332.18151827412532</v>
      </c>
      <c r="M441" s="24">
        <f t="shared" si="76"/>
        <v>205.01863282206187</v>
      </c>
      <c r="N441" s="35">
        <f t="shared" si="77"/>
        <v>3.3970641068926208E-2</v>
      </c>
    </row>
    <row r="442" spans="2:14" x14ac:dyDescent="0.2">
      <c r="B442" s="14">
        <v>8.4799999999999081</v>
      </c>
      <c r="C442" s="14">
        <f>0.2*Sheet1!A425</f>
        <v>4.0597014925373136</v>
      </c>
      <c r="D442" s="18">
        <f t="shared" si="79"/>
        <v>9.4869752147034692E-2</v>
      </c>
      <c r="E442" s="18">
        <f t="shared" si="80"/>
        <v>5.8199066548692273E-2</v>
      </c>
      <c r="F442" s="18">
        <f t="shared" si="71"/>
        <v>-58.808983360719594</v>
      </c>
      <c r="G442" s="18">
        <f t="shared" si="72"/>
        <v>-36.620036956186283</v>
      </c>
      <c r="H442" s="23">
        <f t="shared" si="73"/>
        <v>-9.8030944839835321E-2</v>
      </c>
      <c r="I442" s="23">
        <f t="shared" si="74"/>
        <v>4.3953164132064515E-3</v>
      </c>
      <c r="J442" s="23">
        <f t="shared" si="78"/>
        <v>-54.74928186818228</v>
      </c>
      <c r="K442" s="23">
        <f t="shared" si="81"/>
        <v>-32.560335463648968</v>
      </c>
      <c r="L442" s="24">
        <f t="shared" si="75"/>
        <v>102.20724098247283</v>
      </c>
      <c r="M442" s="24">
        <f t="shared" si="76"/>
        <v>78.09172178506762</v>
      </c>
      <c r="N442" s="35">
        <f t="shared" si="77"/>
        <v>3.6670685598342419E-2</v>
      </c>
    </row>
    <row r="443" spans="2:14" x14ac:dyDescent="0.2">
      <c r="B443" s="14">
        <v>8.4999999999999076</v>
      </c>
      <c r="C443" s="14">
        <f>0.2*Sheet1!A426</f>
        <v>11.46268656716418</v>
      </c>
      <c r="D443" s="18">
        <f t="shared" si="79"/>
        <v>8.138325207004124E-2</v>
      </c>
      <c r="E443" s="18">
        <f t="shared" si="80"/>
        <v>5.0582127200769315E-2</v>
      </c>
      <c r="F443" s="18">
        <f t="shared" si="71"/>
        <v>-56.44982844124786</v>
      </c>
      <c r="G443" s="18">
        <f t="shared" si="72"/>
        <v>-40.42841980568457</v>
      </c>
      <c r="H443" s="23">
        <f t="shared" si="73"/>
        <v>-1.25061906285951</v>
      </c>
      <c r="I443" s="23">
        <f t="shared" si="74"/>
        <v>-0.7660892512055022</v>
      </c>
      <c r="J443" s="23">
        <f t="shared" si="78"/>
        <v>-44.987141874083676</v>
      </c>
      <c r="K443" s="23">
        <f t="shared" si="81"/>
        <v>-28.965733238520389</v>
      </c>
      <c r="L443" s="24">
        <f t="shared" si="75"/>
        <v>-145.14063382269123</v>
      </c>
      <c r="M443" s="24">
        <f t="shared" si="76"/>
        <v>-79.228467628106145</v>
      </c>
      <c r="N443" s="35">
        <f t="shared" si="77"/>
        <v>3.0801124869271924E-2</v>
      </c>
    </row>
    <row r="444" spans="2:14" x14ac:dyDescent="0.2">
      <c r="B444" s="14">
        <v>8.5199999999999072</v>
      </c>
      <c r="C444" s="14">
        <f>0.2*Sheet1!A427</f>
        <v>-25.701492537313431</v>
      </c>
      <c r="D444" s="18">
        <f t="shared" si="79"/>
        <v>5.0663503319960695E-2</v>
      </c>
      <c r="E444" s="18">
        <f t="shared" si="80"/>
        <v>3.1909741451912096E-2</v>
      </c>
      <c r="F444" s="18">
        <f t="shared" si="71"/>
        <v>-0.62384648765558381</v>
      </c>
      <c r="G444" s="18">
        <f t="shared" si="72"/>
        <v>6.9224125582128408</v>
      </c>
      <c r="H444" s="23">
        <f t="shared" si="73"/>
        <v>-1.8213558121485445</v>
      </c>
      <c r="I444" s="23">
        <f t="shared" si="74"/>
        <v>-1.1011493236802199</v>
      </c>
      <c r="J444" s="23">
        <f t="shared" si="78"/>
        <v>-26.325339024969015</v>
      </c>
      <c r="K444" s="23">
        <f t="shared" si="81"/>
        <v>-18.77907997910059</v>
      </c>
      <c r="L444" s="24">
        <f t="shared" si="75"/>
        <v>-328.28838120956397</v>
      </c>
      <c r="M444" s="24">
        <f t="shared" si="76"/>
        <v>-198.32205126543977</v>
      </c>
      <c r="N444" s="35">
        <f t="shared" si="77"/>
        <v>1.8753761868048599E-2</v>
      </c>
    </row>
    <row r="445" spans="2:14" x14ac:dyDescent="0.2">
      <c r="B445" s="14">
        <v>8.5399999999999068</v>
      </c>
      <c r="C445" s="14">
        <f>0.2*Sheet1!A428</f>
        <v>-40.268656716417915</v>
      </c>
      <c r="D445" s="18">
        <f t="shared" si="79"/>
        <v>1.771545439324794E-2</v>
      </c>
      <c r="E445" s="18">
        <f t="shared" si="80"/>
        <v>1.3288712902010509E-2</v>
      </c>
      <c r="F445" s="18">
        <f t="shared" si="71"/>
        <v>35.414519650236912</v>
      </c>
      <c r="G445" s="18">
        <f t="shared" si="72"/>
        <v>27.097166678815256</v>
      </c>
      <c r="H445" s="23">
        <f t="shared" si="73"/>
        <v>-1.4734490805227312</v>
      </c>
      <c r="I445" s="23">
        <f t="shared" si="74"/>
        <v>-0.76095353130993892</v>
      </c>
      <c r="J445" s="23">
        <f t="shared" si="78"/>
        <v>-4.8541370661810035</v>
      </c>
      <c r="K445" s="23">
        <f t="shared" si="81"/>
        <v>-13.171490037602659</v>
      </c>
      <c r="L445" s="24">
        <f t="shared" si="75"/>
        <v>-354.56229878011874</v>
      </c>
      <c r="M445" s="24">
        <f t="shared" si="76"/>
        <v>-193.72765423389956</v>
      </c>
      <c r="N445" s="35">
        <f t="shared" si="77"/>
        <v>4.4267414912374306E-3</v>
      </c>
    </row>
    <row r="446" spans="2:14" x14ac:dyDescent="0.2">
      <c r="B446" s="14">
        <v>8.5599999999999064</v>
      </c>
      <c r="C446" s="14">
        <f>0.2*Sheet1!A429</f>
        <v>-40.059701492537307</v>
      </c>
      <c r="D446" s="18">
        <f t="shared" si="79"/>
        <v>-3.1465828964952237E-3</v>
      </c>
      <c r="E446" s="18">
        <f t="shared" si="80"/>
        <v>3.2918681038983412E-3</v>
      </c>
      <c r="F446" s="18">
        <f t="shared" si="71"/>
        <v>50.654923556877719</v>
      </c>
      <c r="G446" s="18">
        <f t="shared" si="72"/>
        <v>25.125091602050844</v>
      </c>
      <c r="H446" s="23">
        <f t="shared" si="73"/>
        <v>-0.61275464845158512</v>
      </c>
      <c r="I446" s="23">
        <f t="shared" si="74"/>
        <v>-0.23873094850127785</v>
      </c>
      <c r="J446" s="23">
        <f t="shared" si="78"/>
        <v>10.595222064340412</v>
      </c>
      <c r="K446" s="23">
        <f t="shared" si="81"/>
        <v>-14.934609890486463</v>
      </c>
      <c r="L446" s="24">
        <f t="shared" si="75"/>
        <v>-227.64168236929874</v>
      </c>
      <c r="M446" s="24">
        <f t="shared" si="76"/>
        <v>-98.448262285348136</v>
      </c>
      <c r="N446" s="35">
        <f t="shared" si="77"/>
        <v>-6.4384510003935649E-3</v>
      </c>
    </row>
    <row r="447" spans="2:14" x14ac:dyDescent="0.2">
      <c r="B447" s="14">
        <v>8.5799999999999059</v>
      </c>
      <c r="C447" s="14">
        <f>0.2*Sheet1!A430</f>
        <v>-40.417910447761194</v>
      </c>
      <c r="D447" s="18">
        <f t="shared" si="79"/>
        <v>-5.081634859279551E-3</v>
      </c>
      <c r="E447" s="18">
        <f t="shared" si="80"/>
        <v>3.3031882980352127E-3</v>
      </c>
      <c r="F447" s="18">
        <f t="shared" si="71"/>
        <v>52.545486505596017</v>
      </c>
      <c r="G447" s="18">
        <f t="shared" si="72"/>
        <v>22.734300039573441</v>
      </c>
      <c r="H447" s="23">
        <f t="shared" si="73"/>
        <v>0.41924945217315246</v>
      </c>
      <c r="I447" s="23">
        <f t="shared" si="74"/>
        <v>0.239862967914965</v>
      </c>
      <c r="J447" s="23">
        <f t="shared" si="78"/>
        <v>12.127576057834823</v>
      </c>
      <c r="K447" s="23">
        <f t="shared" si="81"/>
        <v>-17.683610408187754</v>
      </c>
      <c r="L447" s="24">
        <f t="shared" si="75"/>
        <v>-22.757964748833121</v>
      </c>
      <c r="M447" s="24">
        <f t="shared" si="76"/>
        <v>3.5404649271708868</v>
      </c>
      <c r="N447" s="35">
        <f t="shared" si="77"/>
        <v>-8.3848231573147632E-3</v>
      </c>
    </row>
    <row r="448" spans="2:14" x14ac:dyDescent="0.2">
      <c r="B448" s="14">
        <v>8.5999999999999055</v>
      </c>
      <c r="C448" s="14">
        <f>0.2*Sheet1!A431</f>
        <v>-35.611940298507463</v>
      </c>
      <c r="D448" s="18">
        <f t="shared" si="79"/>
        <v>1.1976006410420008E-2</v>
      </c>
      <c r="E448" s="18">
        <f t="shared" si="80"/>
        <v>1.2102367760582034E-2</v>
      </c>
      <c r="F448" s="18">
        <f t="shared" si="71"/>
        <v>34.181035756769063</v>
      </c>
      <c r="G448" s="18">
        <f t="shared" si="72"/>
        <v>17.284901002901762</v>
      </c>
      <c r="H448" s="23">
        <f t="shared" si="73"/>
        <v>1.2865146747968037</v>
      </c>
      <c r="I448" s="23">
        <f t="shared" si="74"/>
        <v>0.64005497833971714</v>
      </c>
      <c r="J448" s="23">
        <f t="shared" si="78"/>
        <v>-1.4309045417383999</v>
      </c>
      <c r="K448" s="23">
        <f t="shared" si="81"/>
        <v>-18.327039295605701</v>
      </c>
      <c r="L448" s="24">
        <f t="shared" si="75"/>
        <v>185.03421065284812</v>
      </c>
      <c r="M448" s="24">
        <f t="shared" si="76"/>
        <v>88.938409963215392</v>
      </c>
      <c r="N448" s="35">
        <f t="shared" si="77"/>
        <v>-1.2636135016202629E-4</v>
      </c>
    </row>
    <row r="449" spans="2:14" x14ac:dyDescent="0.2">
      <c r="B449" s="14">
        <v>8.6199999999999051</v>
      </c>
      <c r="C449" s="14">
        <f>0.2*Sheet1!A432</f>
        <v>-31.104477611940297</v>
      </c>
      <c r="D449" s="18">
        <f t="shared" si="79"/>
        <v>4.190494742050991E-2</v>
      </c>
      <c r="E449" s="18">
        <f t="shared" si="80"/>
        <v>2.7688741552899358E-2</v>
      </c>
      <c r="F449" s="18">
        <f t="shared" si="71"/>
        <v>7.8054393847691586</v>
      </c>
      <c r="G449" s="18">
        <f t="shared" si="72"/>
        <v>10.567841252328037</v>
      </c>
      <c r="H449" s="23">
        <f t="shared" si="73"/>
        <v>1.7063794262121865</v>
      </c>
      <c r="I449" s="23">
        <f t="shared" si="74"/>
        <v>0.91858240089201493</v>
      </c>
      <c r="J449" s="23">
        <f t="shared" si="78"/>
        <v>-23.299038227171138</v>
      </c>
      <c r="K449" s="23">
        <f t="shared" si="81"/>
        <v>-20.53663635961226</v>
      </c>
      <c r="L449" s="24">
        <f t="shared" si="75"/>
        <v>324.39843692029916</v>
      </c>
      <c r="M449" s="24">
        <f t="shared" si="76"/>
        <v>158.04122624616264</v>
      </c>
      <c r="N449" s="35">
        <f t="shared" si="77"/>
        <v>1.4216205867610552E-2</v>
      </c>
    </row>
    <row r="450" spans="2:14" x14ac:dyDescent="0.2">
      <c r="B450" s="14">
        <v>8.6399999999999046</v>
      </c>
      <c r="C450" s="14">
        <f>0.2*Sheet1!A433</f>
        <v>-24.746268656716421</v>
      </c>
      <c r="D450" s="18">
        <f t="shared" si="79"/>
        <v>7.4906691098097805E-2</v>
      </c>
      <c r="E450" s="18">
        <f t="shared" si="80"/>
        <v>4.6718319991660762E-2</v>
      </c>
      <c r="F450" s="18">
        <f t="shared" si="71"/>
        <v>-19.063887851327536</v>
      </c>
      <c r="G450" s="18">
        <f t="shared" si="72"/>
        <v>-3.9885370431169918</v>
      </c>
      <c r="H450" s="23">
        <f t="shared" si="73"/>
        <v>1.5937949415466033</v>
      </c>
      <c r="I450" s="23">
        <f t="shared" si="74"/>
        <v>0.98437544298412538</v>
      </c>
      <c r="J450" s="23">
        <f t="shared" si="78"/>
        <v>-43.81015650804396</v>
      </c>
      <c r="K450" s="23">
        <f t="shared" si="81"/>
        <v>-28.734805699833412</v>
      </c>
      <c r="L450" s="24">
        <f t="shared" si="75"/>
        <v>354.4780139082668</v>
      </c>
      <c r="M450" s="24">
        <f t="shared" si="76"/>
        <v>199.14961939119689</v>
      </c>
      <c r="N450" s="35">
        <f t="shared" si="77"/>
        <v>2.8188371106437043E-2</v>
      </c>
    </row>
    <row r="451" spans="2:14" x14ac:dyDescent="0.2">
      <c r="B451" s="14">
        <v>8.6599999999999042</v>
      </c>
      <c r="C451" s="14">
        <f>0.2*Sheet1!A434</f>
        <v>-19.432835820895519</v>
      </c>
      <c r="D451" s="18">
        <f t="shared" si="79"/>
        <v>0.10115020596803141</v>
      </c>
      <c r="E451" s="18">
        <f t="shared" si="80"/>
        <v>6.3857961153392095E-2</v>
      </c>
      <c r="F451" s="18">
        <f t="shared" si="71"/>
        <v>-37.259951758657053</v>
      </c>
      <c r="G451" s="18">
        <f t="shared" si="72"/>
        <v>-21.490139936394741</v>
      </c>
      <c r="H451" s="23">
        <f t="shared" si="73"/>
        <v>1.0305565454467569</v>
      </c>
      <c r="I451" s="23">
        <f t="shared" si="74"/>
        <v>0.72958867318900822</v>
      </c>
      <c r="J451" s="23">
        <f t="shared" si="78"/>
        <v>-56.692787579552572</v>
      </c>
      <c r="K451" s="23">
        <f t="shared" si="81"/>
        <v>-40.92297575729026</v>
      </c>
      <c r="L451" s="24">
        <f t="shared" si="75"/>
        <v>278.37297946762601</v>
      </c>
      <c r="M451" s="24">
        <f t="shared" si="76"/>
        <v>185.46434641876934</v>
      </c>
      <c r="N451" s="35">
        <f t="shared" si="77"/>
        <v>3.7292244814639317E-2</v>
      </c>
    </row>
    <row r="452" spans="2:14" x14ac:dyDescent="0.2">
      <c r="B452" s="14">
        <v>8.6799999999999038</v>
      </c>
      <c r="C452" s="14">
        <f>0.2*Sheet1!A435</f>
        <v>-13.253731343283583</v>
      </c>
      <c r="D452" s="18">
        <f t="shared" si="79"/>
        <v>0.11327708334406922</v>
      </c>
      <c r="E452" s="18">
        <f t="shared" si="80"/>
        <v>7.2756140369644465E-2</v>
      </c>
      <c r="F452" s="18">
        <f t="shared" si="71"/>
        <v>-47.582583570316274</v>
      </c>
      <c r="G452" s="18">
        <f t="shared" si="72"/>
        <v>-35.4458025388832</v>
      </c>
      <c r="H452" s="23">
        <f t="shared" si="73"/>
        <v>0.18213119215702367</v>
      </c>
      <c r="I452" s="23">
        <f t="shared" si="74"/>
        <v>0.16022924843622866</v>
      </c>
      <c r="J452" s="23">
        <f t="shared" si="78"/>
        <v>-60.836314913599857</v>
      </c>
      <c r="K452" s="23">
        <f t="shared" si="81"/>
        <v>-48.699533882166783</v>
      </c>
      <c r="L452" s="24">
        <f t="shared" si="75"/>
        <v>126.92114180961708</v>
      </c>
      <c r="M452" s="24">
        <f t="shared" si="76"/>
        <v>98.907152785725771</v>
      </c>
      <c r="N452" s="35">
        <f t="shared" si="77"/>
        <v>4.0520942974424753E-2</v>
      </c>
    </row>
    <row r="453" spans="2:14" x14ac:dyDescent="0.2">
      <c r="B453" s="14">
        <v>8.6999999999999034</v>
      </c>
      <c r="C453" s="14">
        <f>0.2*Sheet1!A436</f>
        <v>-7.7014925373134338</v>
      </c>
      <c r="D453" s="18">
        <f t="shared" si="79"/>
        <v>0.10721578479128657</v>
      </c>
      <c r="E453" s="18">
        <f t="shared" si="80"/>
        <v>6.8733142461327515E-2</v>
      </c>
      <c r="F453" s="18">
        <f t="shared" si="71"/>
        <v>-49.456640388914906</v>
      </c>
      <c r="G453" s="18">
        <f t="shared" si="72"/>
        <v>-36.830026231532031</v>
      </c>
      <c r="H453" s="23">
        <f t="shared" si="73"/>
        <v>-0.78826104743528824</v>
      </c>
      <c r="I453" s="23">
        <f t="shared" si="74"/>
        <v>-0.56252903926792364</v>
      </c>
      <c r="J453" s="23">
        <f t="shared" si="78"/>
        <v>-57.15813292622834</v>
      </c>
      <c r="K453" s="23">
        <f t="shared" si="81"/>
        <v>-44.531518768845466</v>
      </c>
      <c r="L453" s="24">
        <f t="shared" si="75"/>
        <v>-64.181366611268032</v>
      </c>
      <c r="M453" s="24">
        <f t="shared" si="76"/>
        <v>-43.70451861781298</v>
      </c>
      <c r="N453" s="35">
        <f t="shared" si="77"/>
        <v>3.8482642329959058E-2</v>
      </c>
    </row>
    <row r="454" spans="2:14" x14ac:dyDescent="0.2">
      <c r="B454" s="14">
        <v>8.7199999999999029</v>
      </c>
      <c r="C454" s="14">
        <f>0.2*Sheet1!A437</f>
        <v>-1.7910447761194028</v>
      </c>
      <c r="D454" s="18">
        <f t="shared" si="79"/>
        <v>8.2160181852752812E-2</v>
      </c>
      <c r="E454" s="18">
        <f t="shared" si="80"/>
        <v>5.1132747491908583E-2</v>
      </c>
      <c r="F454" s="18">
        <f t="shared" si="71"/>
        <v>-43.447179509365071</v>
      </c>
      <c r="G454" s="18">
        <f t="shared" si="72"/>
        <v>-26.668115609072558</v>
      </c>
      <c r="H454" s="23">
        <f t="shared" si="73"/>
        <v>-1.7172992464180878</v>
      </c>
      <c r="I454" s="23">
        <f t="shared" si="74"/>
        <v>-1.1975104576739697</v>
      </c>
      <c r="J454" s="23">
        <f t="shared" si="78"/>
        <v>-45.238224285484478</v>
      </c>
      <c r="K454" s="23">
        <f t="shared" si="81"/>
        <v>-28.459160385191961</v>
      </c>
      <c r="L454" s="24">
        <f t="shared" si="75"/>
        <v>-263.60759916349758</v>
      </c>
      <c r="M454" s="24">
        <f t="shared" si="76"/>
        <v>-193.76477093425368</v>
      </c>
      <c r="N454" s="35">
        <f t="shared" si="77"/>
        <v>3.1027434360844229E-2</v>
      </c>
    </row>
    <row r="455" spans="2:14" x14ac:dyDescent="0.2">
      <c r="B455" s="14">
        <v>8.7399999999999025</v>
      </c>
      <c r="C455" s="14">
        <f>0.2*Sheet1!A438</f>
        <v>-2.7164179104477615</v>
      </c>
      <c r="D455" s="18">
        <f t="shared" si="79"/>
        <v>4.1346209372824308E-2</v>
      </c>
      <c r="E455" s="18">
        <f t="shared" si="80"/>
        <v>2.3967855975051692E-2</v>
      </c>
      <c r="F455" s="18">
        <f t="shared" si="71"/>
        <v>-21.232696006302376</v>
      </c>
      <c r="G455" s="18">
        <f t="shared" si="72"/>
        <v>-5.4787080247024562</v>
      </c>
      <c r="H455" s="23">
        <f t="shared" si="73"/>
        <v>-2.3640980015747628</v>
      </c>
      <c r="I455" s="23">
        <f t="shared" si="74"/>
        <v>-1.5189786940117194</v>
      </c>
      <c r="J455" s="23">
        <f t="shared" si="78"/>
        <v>-23.949113916750136</v>
      </c>
      <c r="K455" s="23">
        <f t="shared" si="81"/>
        <v>-8.1951259351502177</v>
      </c>
      <c r="L455" s="24">
        <f t="shared" si="75"/>
        <v>-432.03468967957889</v>
      </c>
      <c r="M455" s="24">
        <f t="shared" si="76"/>
        <v>-295.31056824141609</v>
      </c>
      <c r="N455" s="35">
        <f t="shared" si="77"/>
        <v>1.7378353397772616E-2</v>
      </c>
    </row>
    <row r="456" spans="2:14" x14ac:dyDescent="0.2">
      <c r="B456" s="14">
        <v>8.7599999999999021</v>
      </c>
      <c r="C456" s="14">
        <f>0.2*Sheet1!A439</f>
        <v>-5.432835820895523</v>
      </c>
      <c r="D456" s="18">
        <f t="shared" si="79"/>
        <v>-7.0502115325801196E-3</v>
      </c>
      <c r="E456" s="18">
        <f t="shared" si="80"/>
        <v>-5.6692920505049156E-3</v>
      </c>
      <c r="F456" s="18">
        <f t="shared" si="71"/>
        <v>10.088087267210653</v>
      </c>
      <c r="G456" s="18">
        <f t="shared" si="72"/>
        <v>12.902966571480249</v>
      </c>
      <c r="H456" s="23">
        <f t="shared" si="73"/>
        <v>-2.4755440889656803</v>
      </c>
      <c r="I456" s="23">
        <f t="shared" si="74"/>
        <v>-1.4447361085439416</v>
      </c>
      <c r="J456" s="23">
        <f t="shared" si="78"/>
        <v>4.6552514463151304</v>
      </c>
      <c r="K456" s="23">
        <f t="shared" si="81"/>
        <v>7.4701307505847261</v>
      </c>
      <c r="L456" s="24">
        <f t="shared" si="75"/>
        <v>-516.80540677692284</v>
      </c>
      <c r="M456" s="24">
        <f t="shared" si="76"/>
        <v>-315.41499280283415</v>
      </c>
      <c r="N456" s="35">
        <f t="shared" si="77"/>
        <v>-1.380919482075204E-3</v>
      </c>
    </row>
    <row r="457" spans="2:14" x14ac:dyDescent="0.2">
      <c r="B457" s="14">
        <v>8.7799999999999017</v>
      </c>
      <c r="C457" s="14">
        <f>0.2*Sheet1!A440</f>
        <v>-4.3880597014925371</v>
      </c>
      <c r="D457" s="18">
        <f t="shared" si="79"/>
        <v>-5.1799022911194571E-2</v>
      </c>
      <c r="E457" s="18">
        <f t="shared" si="80"/>
        <v>-3.1192806248173527E-2</v>
      </c>
      <c r="F457" s="18">
        <f t="shared" si="71"/>
        <v>37.532616739780906</v>
      </c>
      <c r="G457" s="18">
        <f t="shared" si="72"/>
        <v>20.80911316062199</v>
      </c>
      <c r="H457" s="23">
        <f t="shared" si="73"/>
        <v>-1.9993370488957645</v>
      </c>
      <c r="I457" s="23">
        <f t="shared" si="74"/>
        <v>-1.1076153112229195</v>
      </c>
      <c r="J457" s="23">
        <f t="shared" si="78"/>
        <v>33.144557038288369</v>
      </c>
      <c r="K457" s="23">
        <f t="shared" si="81"/>
        <v>16.421053459129453</v>
      </c>
      <c r="L457" s="24">
        <f t="shared" si="75"/>
        <v>-481.14516382451797</v>
      </c>
      <c r="M457" s="24">
        <f t="shared" si="76"/>
        <v>-266.26120848110753</v>
      </c>
      <c r="N457" s="35">
        <f t="shared" si="77"/>
        <v>-2.0606216663021044E-2</v>
      </c>
    </row>
    <row r="458" spans="2:14" x14ac:dyDescent="0.2">
      <c r="B458" s="14">
        <v>8.7999999999999012</v>
      </c>
      <c r="C458" s="14">
        <f>0.2*Sheet1!A441</f>
        <v>2.5373134328358211</v>
      </c>
      <c r="D458" s="18">
        <f t="shared" si="79"/>
        <v>-8.3088024040849542E-2</v>
      </c>
      <c r="E458" s="18">
        <f t="shared" si="80"/>
        <v>-4.9168006288411989E-2</v>
      </c>
      <c r="F458" s="18">
        <f t="shared" si="71"/>
        <v>49.444781742822272</v>
      </c>
      <c r="G458" s="18">
        <f t="shared" si="72"/>
        <v>20.961948681577269</v>
      </c>
      <c r="H458" s="23">
        <f t="shared" si="73"/>
        <v>-1.1295630640697327</v>
      </c>
      <c r="I458" s="23">
        <f t="shared" si="74"/>
        <v>-0.6899046928009267</v>
      </c>
      <c r="J458" s="23">
        <f t="shared" si="78"/>
        <v>51.982095175658095</v>
      </c>
      <c r="K458" s="23">
        <f t="shared" si="81"/>
        <v>23.499262114413089</v>
      </c>
      <c r="L458" s="24">
        <f t="shared" si="75"/>
        <v>-336.19801352142861</v>
      </c>
      <c r="M458" s="24">
        <f t="shared" si="76"/>
        <v>-187.91254722046602</v>
      </c>
      <c r="N458" s="35">
        <f t="shared" si="77"/>
        <v>-3.3920017752437553E-2</v>
      </c>
    </row>
    <row r="459" spans="2:14" x14ac:dyDescent="0.2">
      <c r="B459" s="14">
        <v>8.8199999999999008</v>
      </c>
      <c r="C459" s="14">
        <f>0.2*Sheet1!A442</f>
        <v>4.8656716417910451</v>
      </c>
      <c r="D459" s="18">
        <f t="shared" si="79"/>
        <v>-9.5625311099155313E-2</v>
      </c>
      <c r="E459" s="18">
        <f t="shared" si="80"/>
        <v>-5.8173678252286837E-2</v>
      </c>
      <c r="F459" s="18">
        <f t="shared" si="71"/>
        <v>51.094960488066562</v>
      </c>
      <c r="G459" s="18">
        <f t="shared" si="72"/>
        <v>26.962270239859592</v>
      </c>
      <c r="H459" s="23">
        <f t="shared" si="73"/>
        <v>-0.1241656417608441</v>
      </c>
      <c r="I459" s="23">
        <f t="shared" si="74"/>
        <v>-0.21066250358655814</v>
      </c>
      <c r="J459" s="23">
        <f t="shared" si="78"/>
        <v>55.960632129857608</v>
      </c>
      <c r="K459" s="23">
        <f t="shared" si="81"/>
        <v>31.827941881650638</v>
      </c>
      <c r="L459" s="24">
        <f t="shared" si="75"/>
        <v>-131.55554463125623</v>
      </c>
      <c r="M459" s="24">
        <f t="shared" si="76"/>
        <v>-99.639958026885154</v>
      </c>
      <c r="N459" s="35">
        <f t="shared" si="77"/>
        <v>-3.7451632846868477E-2</v>
      </c>
    </row>
    <row r="460" spans="2:14" x14ac:dyDescent="0.2">
      <c r="B460" s="14">
        <v>8.8399999999999004</v>
      </c>
      <c r="C460" s="14">
        <f>0.2*Sheet1!A443</f>
        <v>1.4925373134328359</v>
      </c>
      <c r="D460" s="18">
        <f t="shared" si="79"/>
        <v>-8.8428224430180558E-2</v>
      </c>
      <c r="E460" s="18">
        <f t="shared" si="80"/>
        <v>-5.6227565280958458E-2</v>
      </c>
      <c r="F460" s="18">
        <f t="shared" si="71"/>
        <v>45.709034553849818</v>
      </c>
      <c r="G460" s="18">
        <f t="shared" si="72"/>
        <v>34.631360190735819</v>
      </c>
      <c r="H460" s="23">
        <f t="shared" si="73"/>
        <v>0.84387430865831969</v>
      </c>
      <c r="I460" s="23">
        <f t="shared" si="74"/>
        <v>0.405273800719396</v>
      </c>
      <c r="J460" s="23">
        <f t="shared" si="78"/>
        <v>47.201571867282652</v>
      </c>
      <c r="K460" s="23">
        <f t="shared" si="81"/>
        <v>36.123897504168653</v>
      </c>
      <c r="L460" s="24">
        <f t="shared" si="75"/>
        <v>81.163561233217408</v>
      </c>
      <c r="M460" s="24">
        <f t="shared" si="76"/>
        <v>13.675426543723283</v>
      </c>
      <c r="N460" s="35">
        <f t="shared" si="77"/>
        <v>-3.2200659149222099E-2</v>
      </c>
    </row>
    <row r="461" spans="2:14" x14ac:dyDescent="0.2">
      <c r="B461" s="14">
        <v>8.8599999999999</v>
      </c>
      <c r="C461" s="14">
        <f>0.2*Sheet1!A444</f>
        <v>7.8805970149253728</v>
      </c>
      <c r="D461" s="18">
        <f t="shared" si="79"/>
        <v>-6.459510727190064E-2</v>
      </c>
      <c r="E461" s="18">
        <f t="shared" si="80"/>
        <v>-4.2489204009884818E-2</v>
      </c>
      <c r="F461" s="18">
        <f t="shared" si="71"/>
        <v>23.847275297285393</v>
      </c>
      <c r="G461" s="18">
        <f t="shared" si="72"/>
        <v>21.697492376121389</v>
      </c>
      <c r="H461" s="23">
        <f t="shared" si="73"/>
        <v>1.5394374071696724</v>
      </c>
      <c r="I461" s="23">
        <f t="shared" si="74"/>
        <v>0.96856232638796791</v>
      </c>
      <c r="J461" s="23">
        <f t="shared" si="78"/>
        <v>31.727872312210764</v>
      </c>
      <c r="K461" s="23">
        <f t="shared" si="81"/>
        <v>29.57808939104676</v>
      </c>
      <c r="L461" s="24">
        <f t="shared" si="75"/>
        <v>256.00370485097676</v>
      </c>
      <c r="M461" s="24">
        <f t="shared" si="76"/>
        <v>143.76234421073386</v>
      </c>
      <c r="N461" s="35">
        <f t="shared" si="77"/>
        <v>-2.2105903262015822E-2</v>
      </c>
    </row>
    <row r="462" spans="2:14" x14ac:dyDescent="0.2">
      <c r="B462" s="14">
        <v>8.8799999999998995</v>
      </c>
      <c r="C462" s="14">
        <f>0.2*Sheet1!A445</f>
        <v>17.373134328358208</v>
      </c>
      <c r="D462" s="18">
        <f t="shared" si="79"/>
        <v>-3.1730216964256507E-2</v>
      </c>
      <c r="E462" s="18">
        <f t="shared" si="80"/>
        <v>-2.1221369521840061E-2</v>
      </c>
      <c r="F462" s="18">
        <f t="shared" si="71"/>
        <v>-3.085853654778532</v>
      </c>
      <c r="G462" s="18">
        <f t="shared" si="72"/>
        <v>-2.7316127732673863</v>
      </c>
      <c r="H462" s="23">
        <f t="shared" si="73"/>
        <v>1.7470516235947406</v>
      </c>
      <c r="I462" s="23">
        <f t="shared" si="74"/>
        <v>1.1582211224165078</v>
      </c>
      <c r="J462" s="23">
        <f t="shared" si="78"/>
        <v>14.287280673579676</v>
      </c>
      <c r="K462" s="23">
        <f t="shared" si="81"/>
        <v>14.641521555090822</v>
      </c>
      <c r="L462" s="24">
        <f t="shared" si="75"/>
        <v>348.95145987670315</v>
      </c>
      <c r="M462" s="24">
        <f t="shared" si="76"/>
        <v>229.60863617792069</v>
      </c>
      <c r="N462" s="35">
        <f t="shared" si="77"/>
        <v>-1.0508847442416445E-2</v>
      </c>
    </row>
    <row r="463" spans="2:14" x14ac:dyDescent="0.2">
      <c r="B463" s="14">
        <v>8.8999999999998991</v>
      </c>
      <c r="C463" s="14">
        <f>0.2*Sheet1!A446</f>
        <v>25.880597014925371</v>
      </c>
      <c r="D463" s="18">
        <f t="shared" si="79"/>
        <v>5.4655011424882549E-5</v>
      </c>
      <c r="E463" s="18">
        <f t="shared" si="80"/>
        <v>-7.6614588252790425E-4</v>
      </c>
      <c r="F463" s="18">
        <f t="shared" si="71"/>
        <v>-28.475751307355722</v>
      </c>
      <c r="G463" s="18">
        <f t="shared" si="72"/>
        <v>-24.360375316912609</v>
      </c>
      <c r="H463" s="23">
        <f t="shared" si="73"/>
        <v>1.4314355739733982</v>
      </c>
      <c r="I463" s="23">
        <f t="shared" si="74"/>
        <v>0.88730124151470813</v>
      </c>
      <c r="J463" s="23">
        <f t="shared" si="78"/>
        <v>-2.595154292430351</v>
      </c>
      <c r="K463" s="23">
        <f t="shared" si="81"/>
        <v>1.5202216980127616</v>
      </c>
      <c r="L463" s="24">
        <f t="shared" si="75"/>
        <v>337.68313570291866</v>
      </c>
      <c r="M463" s="24">
        <f t="shared" si="76"/>
        <v>220.52805937829245</v>
      </c>
      <c r="N463" s="35">
        <f t="shared" si="77"/>
        <v>8.208008939527868E-4</v>
      </c>
    </row>
    <row r="464" spans="2:14" x14ac:dyDescent="0.2">
      <c r="B464" s="14">
        <v>8.9199999999998987</v>
      </c>
      <c r="C464" s="14">
        <f>0.2*Sheet1!A447</f>
        <v>35.820895522388064</v>
      </c>
      <c r="D464" s="18">
        <f t="shared" si="79"/>
        <v>2.0686161519976723E-2</v>
      </c>
      <c r="E464" s="18">
        <f t="shared" si="80"/>
        <v>1.0835559511370916E-2</v>
      </c>
      <c r="F464" s="18">
        <f t="shared" si="71"/>
        <v>-51.49629840180549</v>
      </c>
      <c r="G464" s="18">
        <f t="shared" si="72"/>
        <v>-37.0828190470408</v>
      </c>
      <c r="H464" s="23">
        <f t="shared" si="73"/>
        <v>0.63171507688178608</v>
      </c>
      <c r="I464" s="23">
        <f t="shared" si="74"/>
        <v>0.27286929787517389</v>
      </c>
      <c r="J464" s="23">
        <f t="shared" si="78"/>
        <v>-15.675402879417426</v>
      </c>
      <c r="K464" s="23">
        <f t="shared" si="81"/>
        <v>-1.2619235246527367</v>
      </c>
      <c r="L464" s="24">
        <f t="shared" si="75"/>
        <v>222.12321957551239</v>
      </c>
      <c r="M464" s="24">
        <f t="shared" si="76"/>
        <v>120.51959609507384</v>
      </c>
      <c r="N464" s="35">
        <f t="shared" si="77"/>
        <v>9.850602008605807E-3</v>
      </c>
    </row>
    <row r="465" spans="2:14" x14ac:dyDescent="0.2">
      <c r="B465" s="14">
        <v>8.9399999999998983</v>
      </c>
      <c r="C465" s="14">
        <f>0.2*Sheet1!A448</f>
        <v>50.597014925373138</v>
      </c>
      <c r="D465" s="18">
        <f t="shared" si="79"/>
        <v>2.1194772216767591E-2</v>
      </c>
      <c r="E465" s="18">
        <f t="shared" si="80"/>
        <v>8.3240648785274565E-3</v>
      </c>
      <c r="F465" s="18">
        <f t="shared" si="71"/>
        <v>-69.760610006643049</v>
      </c>
      <c r="G465" s="18">
        <f t="shared" si="72"/>
        <v>-42.605986856428572</v>
      </c>
      <c r="H465" s="23">
        <f t="shared" si="73"/>
        <v>-0.58085400720269931</v>
      </c>
      <c r="I465" s="23">
        <f t="shared" si="74"/>
        <v>-0.52401876115951984</v>
      </c>
      <c r="J465" s="23">
        <f t="shared" si="78"/>
        <v>-19.163595081269911</v>
      </c>
      <c r="K465" s="23">
        <f t="shared" si="81"/>
        <v>7.9910280689445656</v>
      </c>
      <c r="L465" s="24">
        <f t="shared" si="75"/>
        <v>10.373298902783105</v>
      </c>
      <c r="M465" s="24">
        <f t="shared" si="76"/>
        <v>-34.798923381018206</v>
      </c>
      <c r="N465" s="35">
        <f t="shared" si="77"/>
        <v>1.2870707338240134E-2</v>
      </c>
    </row>
    <row r="466" spans="2:14" x14ac:dyDescent="0.2">
      <c r="B466" s="14">
        <v>8.9599999999998978</v>
      </c>
      <c r="C466" s="14">
        <f>0.2*Sheet1!A449</f>
        <v>33.164179104477618</v>
      </c>
      <c r="D466" s="18">
        <f t="shared" si="79"/>
        <v>-1.4738849080336951E-3</v>
      </c>
      <c r="E466" s="18">
        <f t="shared" si="80"/>
        <v>-7.5714243665867698E-3</v>
      </c>
      <c r="F466" s="18">
        <f t="shared" si="71"/>
        <v>-40.755159800829944</v>
      </c>
      <c r="G466" s="18">
        <f t="shared" si="72"/>
        <v>-11.5451533628097</v>
      </c>
      <c r="H466" s="23">
        <f t="shared" si="73"/>
        <v>-1.6860117052774291</v>
      </c>
      <c r="I466" s="23">
        <f t="shared" si="74"/>
        <v>-1.0655301633519028</v>
      </c>
      <c r="J466" s="23">
        <f t="shared" si="78"/>
        <v>-7.5909806963523252</v>
      </c>
      <c r="K466" s="23">
        <f t="shared" si="81"/>
        <v>21.619025741667919</v>
      </c>
      <c r="L466" s="24">
        <f t="shared" si="75"/>
        <v>-238.54411748510651</v>
      </c>
      <c r="M466" s="24">
        <f t="shared" si="76"/>
        <v>-174.92501888261316</v>
      </c>
      <c r="N466" s="35">
        <f t="shared" si="77"/>
        <v>6.0975394585530748E-3</v>
      </c>
    </row>
    <row r="467" spans="2:14" x14ac:dyDescent="0.2">
      <c r="B467" s="14">
        <v>8.9799999999998974</v>
      </c>
      <c r="C467" s="14">
        <f>0.2*Sheet1!A450</f>
        <v>-32.835820895522389</v>
      </c>
      <c r="D467" s="18">
        <f t="shared" si="79"/>
        <v>-3.4291689729753924E-2</v>
      </c>
      <c r="E467" s="18">
        <f t="shared" si="80"/>
        <v>-2.4597930791790498E-2</v>
      </c>
      <c r="F467" s="18">
        <f t="shared" ref="F467:F518" si="82">F466+(D467-D466)/$E$10/$D$10^2-H466/$E$10/$D$10-F466/2/$E$10</f>
        <v>49.779452639113572</v>
      </c>
      <c r="G467" s="18">
        <f t="shared" ref="G467:G518" si="83">G466+(E467-E466)/$E$10/$D$10^2-I466/$E$10/$D$10-G466/2/$E$10</f>
        <v>54.38612178115298</v>
      </c>
      <c r="H467" s="23">
        <f t="shared" ref="H467:H518" si="84">H466+$F$10/$E$10/$D$10*(D467-D466)-$F$10/$E$10*H466+(1-$F$10/2/$E$10)*$D$10*F466</f>
        <v>-1.5957687768945936</v>
      </c>
      <c r="I467" s="23">
        <f t="shared" ref="I467:I518" si="85">I466+$F$10/$E$10/$D$10*(E467-E466)-$F$10/$E$10*I466+(1-$F$10/2/$E$10)*$D$10*G466</f>
        <v>-0.63712047916847014</v>
      </c>
      <c r="J467" s="23">
        <f t="shared" si="78"/>
        <v>16.943631743591183</v>
      </c>
      <c r="K467" s="23">
        <f t="shared" si="81"/>
        <v>21.550300885630591</v>
      </c>
      <c r="L467" s="24">
        <f t="shared" ref="L467:L518" si="86">$H$2*(H466/$E$10/$D$10+F466/2/$E$10-($C467-$C466))+$J$2*($F$10/$E$10*$H466+($F$10/2/$E$10-1)*$D$10*$F466)+$K$2*($F$10/$E$10*$I466+($F$10/2/$E$10-1)*$D$10*$G466)</f>
        <v>-355.82331764009575</v>
      </c>
      <c r="M467" s="24">
        <f t="shared" ref="M467:M518" si="87">$I$3*(I466/$E$10/$D$10+G466/2/$E$10-($C467-$C466))+$J$3*($F$10/$E$10*$H466+($F$10/2/$E$10-1)*$D$10*$F466)+$K$3*($F$10/$E$10*$I466+($F$10/2/$E$10-1)*$D$10*$G466)</f>
        <v>-172.42749940391266</v>
      </c>
      <c r="N467" s="35">
        <f t="shared" ref="N467:N518" si="88">D467-E467</f>
        <v>-9.6937589379634259E-3</v>
      </c>
    </row>
    <row r="468" spans="2:14" x14ac:dyDescent="0.2">
      <c r="B468" s="14">
        <v>8.999999999999897</v>
      </c>
      <c r="C468" s="14">
        <f>0.2*Sheet1!A451</f>
        <v>-10.925373134328359</v>
      </c>
      <c r="D468" s="18">
        <f t="shared" si="79"/>
        <v>-5.6104357448966594E-2</v>
      </c>
      <c r="E468" s="18">
        <f t="shared" si="80"/>
        <v>-3.0311224041745022E-2</v>
      </c>
      <c r="F468" s="18">
        <f t="shared" si="82"/>
        <v>51.247625547678467</v>
      </c>
      <c r="G468" s="18">
        <f t="shared" si="83"/>
        <v>15.905041552995812</v>
      </c>
      <c r="H468" s="23">
        <f t="shared" si="84"/>
        <v>-0.58549799502667321</v>
      </c>
      <c r="I468" s="23">
        <f t="shared" si="85"/>
        <v>6.5791154173017841E-2</v>
      </c>
      <c r="J468" s="23">
        <f t="shared" ref="J468:J518" si="89">$C468+F468</f>
        <v>40.322252413350107</v>
      </c>
      <c r="K468" s="23">
        <f t="shared" si="81"/>
        <v>4.9796684186674529</v>
      </c>
      <c r="L468" s="24">
        <f t="shared" si="86"/>
        <v>-246.31128453517309</v>
      </c>
      <c r="M468" s="24">
        <f t="shared" si="87"/>
        <v>-38.950386242358334</v>
      </c>
      <c r="N468" s="35">
        <f t="shared" si="88"/>
        <v>-2.5793133407221572E-2</v>
      </c>
    </row>
    <row r="469" spans="2:14" x14ac:dyDescent="0.2">
      <c r="B469" s="14">
        <v>9.0199999999998965</v>
      </c>
      <c r="C469" s="14">
        <f>0.2*Sheet1!A452</f>
        <v>-13.283582089552239</v>
      </c>
      <c r="D469" s="18">
        <f t="shared" si="79"/>
        <v>-5.6877415179640629E-2</v>
      </c>
      <c r="E469" s="18">
        <f t="shared" si="80"/>
        <v>-2.66398750044467E-2</v>
      </c>
      <c r="F469" s="18">
        <f t="shared" si="82"/>
        <v>58.121396150915814</v>
      </c>
      <c r="G469" s="18">
        <f t="shared" si="83"/>
        <v>7.6502179853838328</v>
      </c>
      <c r="H469" s="23">
        <f t="shared" si="84"/>
        <v>0.50819222195926961</v>
      </c>
      <c r="I469" s="23">
        <f t="shared" si="85"/>
        <v>0.30134374955681431</v>
      </c>
      <c r="J469" s="23">
        <f t="shared" si="89"/>
        <v>44.837814061363574</v>
      </c>
      <c r="K469" s="23">
        <f t="shared" si="81"/>
        <v>-5.6333641041684057</v>
      </c>
      <c r="L469" s="24">
        <f t="shared" si="86"/>
        <v>-15.511243559784567</v>
      </c>
      <c r="M469" s="24">
        <f t="shared" si="87"/>
        <v>50.921457962058291</v>
      </c>
      <c r="N469" s="35">
        <f t="shared" si="88"/>
        <v>-3.0237540175193929E-2</v>
      </c>
    </row>
    <row r="470" spans="2:14" x14ac:dyDescent="0.2">
      <c r="B470" s="14">
        <v>9.0399999999998961</v>
      </c>
      <c r="C470" s="14">
        <f>0.2*Sheet1!A453</f>
        <v>-7.0447761194029859</v>
      </c>
      <c r="D470" s="18">
        <f t="shared" si="79"/>
        <v>-3.7636080841276329E-2</v>
      </c>
      <c r="E470" s="18">
        <f t="shared" si="80"/>
        <v>-1.8974760367540058E-2</v>
      </c>
      <c r="F470" s="18">
        <f t="shared" si="82"/>
        <v>32.653502840873273</v>
      </c>
      <c r="G470" s="18">
        <f t="shared" si="83"/>
        <v>8.7321784723197311</v>
      </c>
      <c r="H470" s="23">
        <f t="shared" si="84"/>
        <v>1.4159412118771604</v>
      </c>
      <c r="I470" s="23">
        <f t="shared" si="85"/>
        <v>0.46516771413384994</v>
      </c>
      <c r="J470" s="23">
        <f t="shared" si="89"/>
        <v>25.608726721470287</v>
      </c>
      <c r="K470" s="23">
        <f t="shared" si="81"/>
        <v>1.6874023529167452</v>
      </c>
      <c r="L470" s="24">
        <f t="shared" si="86"/>
        <v>212.67942312639568</v>
      </c>
      <c r="M470" s="24">
        <f t="shared" si="87"/>
        <v>69.804112608080217</v>
      </c>
      <c r="N470" s="35">
        <f t="shared" si="88"/>
        <v>-1.8661320473736271E-2</v>
      </c>
    </row>
    <row r="471" spans="2:14" x14ac:dyDescent="0.2">
      <c r="B471" s="14">
        <v>9.0599999999998957</v>
      </c>
      <c r="C471" s="14">
        <f>0.2*Sheet1!A454</f>
        <v>-28.656716417910445</v>
      </c>
      <c r="D471" s="18">
        <f t="shared" si="79"/>
        <v>-3.6461769230961491E-3</v>
      </c>
      <c r="E471" s="18">
        <f t="shared" si="80"/>
        <v>-4.9627860892211238E-3</v>
      </c>
      <c r="F471" s="18">
        <f t="shared" si="82"/>
        <v>24.057293965496399</v>
      </c>
      <c r="G471" s="18">
        <f t="shared" si="83"/>
        <v>38.354021484099619</v>
      </c>
      <c r="H471" s="23">
        <f t="shared" si="84"/>
        <v>1.9830491799408581</v>
      </c>
      <c r="I471" s="23">
        <f t="shared" si="85"/>
        <v>0.93602971369804333</v>
      </c>
      <c r="J471" s="23">
        <f t="shared" si="89"/>
        <v>-4.5994224524140463</v>
      </c>
      <c r="K471" s="23">
        <f t="shared" si="81"/>
        <v>9.6973050661891733</v>
      </c>
      <c r="L471" s="24">
        <f t="shared" si="86"/>
        <v>374.873696333959</v>
      </c>
      <c r="M471" s="24">
        <f t="shared" si="87"/>
        <v>129.67535504549858</v>
      </c>
      <c r="N471" s="35">
        <f t="shared" si="88"/>
        <v>1.3166091661249747E-3</v>
      </c>
    </row>
    <row r="472" spans="2:14" x14ac:dyDescent="0.2">
      <c r="B472" s="14">
        <v>9.0799999999998953</v>
      </c>
      <c r="C472" s="14">
        <f>0.2*Sheet1!A455</f>
        <v>-19.582089552238806</v>
      </c>
      <c r="D472" s="18">
        <f t="shared" si="79"/>
        <v>3.7475356749297854E-2</v>
      </c>
      <c r="E472" s="18">
        <f t="shared" si="80"/>
        <v>1.9203200968477076E-2</v>
      </c>
      <c r="F472" s="18">
        <f t="shared" si="82"/>
        <v>-9.4517932297279685</v>
      </c>
      <c r="G472" s="18">
        <f t="shared" si="83"/>
        <v>16.099906353273695</v>
      </c>
      <c r="H472" s="23">
        <f t="shared" si="84"/>
        <v>2.1291041872985419</v>
      </c>
      <c r="I472" s="23">
        <f t="shared" si="85"/>
        <v>1.4805689920717766</v>
      </c>
      <c r="J472" s="23">
        <f t="shared" si="89"/>
        <v>-29.033882781966774</v>
      </c>
      <c r="K472" s="23">
        <f t="shared" si="81"/>
        <v>-3.4821831989651102</v>
      </c>
      <c r="L472" s="24">
        <f t="shared" si="86"/>
        <v>440.89881445995053</v>
      </c>
      <c r="M472" s="24">
        <f t="shared" si="87"/>
        <v>254.28293447579998</v>
      </c>
      <c r="N472" s="35">
        <f t="shared" si="88"/>
        <v>1.8272155780820778E-2</v>
      </c>
    </row>
    <row r="473" spans="2:14" x14ac:dyDescent="0.2">
      <c r="B473" s="14">
        <v>9.0999999999998948</v>
      </c>
      <c r="C473" s="14">
        <f>0.2*Sheet1!A456</f>
        <v>-17.82089552238806</v>
      </c>
      <c r="D473" s="18">
        <f t="shared" si="79"/>
        <v>7.6637470897278431E-2</v>
      </c>
      <c r="E473" s="18">
        <f t="shared" si="80"/>
        <v>4.8776835235140051E-2</v>
      </c>
      <c r="F473" s="18">
        <f t="shared" si="82"/>
        <v>-24.747902750174603</v>
      </c>
      <c r="G473" s="18">
        <f t="shared" si="83"/>
        <v>-16.477362100999244</v>
      </c>
      <c r="H473" s="23">
        <f t="shared" si="84"/>
        <v>1.7871072274995159</v>
      </c>
      <c r="I473" s="23">
        <f t="shared" si="85"/>
        <v>1.4767944345945203</v>
      </c>
      <c r="J473" s="23">
        <f t="shared" si="89"/>
        <v>-42.56879827256266</v>
      </c>
      <c r="K473" s="23">
        <f t="shared" si="81"/>
        <v>-34.2982576233873</v>
      </c>
      <c r="L473" s="24">
        <f t="shared" si="86"/>
        <v>408.40735519187746</v>
      </c>
      <c r="M473" s="24">
        <f t="shared" si="87"/>
        <v>330.72364792601695</v>
      </c>
      <c r="N473" s="35">
        <f t="shared" si="88"/>
        <v>2.786063566213838E-2</v>
      </c>
    </row>
    <row r="474" spans="2:14" x14ac:dyDescent="0.2">
      <c r="B474" s="14">
        <v>9.1199999999998944</v>
      </c>
      <c r="C474" s="14">
        <f>0.2*Sheet1!A457</f>
        <v>-20</v>
      </c>
      <c r="D474" s="18">
        <f t="shared" si="79"/>
        <v>0.10672566375812959</v>
      </c>
      <c r="E474" s="18">
        <f t="shared" si="80"/>
        <v>7.2708220836550874E-2</v>
      </c>
      <c r="F474" s="18">
        <f t="shared" si="82"/>
        <v>-31.791614141216996</v>
      </c>
      <c r="G474" s="18">
        <f t="shared" si="83"/>
        <v>-39.567668803796579</v>
      </c>
      <c r="H474" s="23">
        <f t="shared" si="84"/>
        <v>1.2217120585855996</v>
      </c>
      <c r="I474" s="23">
        <f t="shared" si="85"/>
        <v>0.91634412554656208</v>
      </c>
      <c r="J474" s="23">
        <f t="shared" si="89"/>
        <v>-51.791614141216996</v>
      </c>
      <c r="K474" s="23">
        <f t="shared" si="81"/>
        <v>-59.567668803796579</v>
      </c>
      <c r="L474" s="24">
        <f t="shared" si="86"/>
        <v>311.66043403588043</v>
      </c>
      <c r="M474" s="24">
        <f t="shared" si="87"/>
        <v>270.43118372229077</v>
      </c>
      <c r="N474" s="35">
        <f t="shared" si="88"/>
        <v>3.4017442921578711E-2</v>
      </c>
    </row>
    <row r="475" spans="2:14" x14ac:dyDescent="0.2">
      <c r="B475" s="14">
        <v>9.139999999999894</v>
      </c>
      <c r="C475" s="14">
        <f>0.2*Sheet1!A458</f>
        <v>-16.477611940298509</v>
      </c>
      <c r="D475" s="18">
        <f t="shared" si="79"/>
        <v>0.12340531793183432</v>
      </c>
      <c r="E475" s="18">
        <f t="shared" si="80"/>
        <v>8.2549813541606953E-2</v>
      </c>
      <c r="F475" s="18">
        <f t="shared" si="82"/>
        <v>-45.754255838855585</v>
      </c>
      <c r="G475" s="18">
        <f t="shared" si="83"/>
        <v>-45.285229254955055</v>
      </c>
      <c r="H475" s="23">
        <f t="shared" si="84"/>
        <v>0.44625335878487382</v>
      </c>
      <c r="I475" s="23">
        <f t="shared" si="85"/>
        <v>6.7815144959045837E-2</v>
      </c>
      <c r="J475" s="23">
        <f t="shared" si="89"/>
        <v>-62.231867779154094</v>
      </c>
      <c r="K475" s="23">
        <f t="shared" si="81"/>
        <v>-61.762841195253564</v>
      </c>
      <c r="L475" s="24">
        <f t="shared" si="86"/>
        <v>178.76769489268662</v>
      </c>
      <c r="M475" s="24">
        <f t="shared" si="87"/>
        <v>103.67410330469815</v>
      </c>
      <c r="N475" s="35">
        <f t="shared" si="88"/>
        <v>4.0855504390227365E-2</v>
      </c>
    </row>
    <row r="476" spans="2:14" x14ac:dyDescent="0.2">
      <c r="B476" s="14">
        <v>9.1599999999998936</v>
      </c>
      <c r="C476" s="14">
        <f>0.2*Sheet1!A459</f>
        <v>-0.80597014925373134</v>
      </c>
      <c r="D476" s="18">
        <f t="shared" si="79"/>
        <v>0.12095370898599819</v>
      </c>
      <c r="E476" s="18">
        <f t="shared" si="80"/>
        <v>7.5252142466829125E-2</v>
      </c>
      <c r="F476" s="18">
        <f t="shared" si="82"/>
        <v>-68.012505376480419</v>
      </c>
      <c r="G476" s="18">
        <f t="shared" si="83"/>
        <v>-41.254510484632391</v>
      </c>
      <c r="H476" s="23">
        <f t="shared" si="84"/>
        <v>-0.69141425336848639</v>
      </c>
      <c r="I476" s="23">
        <f t="shared" si="85"/>
        <v>-0.79758225243682868</v>
      </c>
      <c r="J476" s="23">
        <f t="shared" si="89"/>
        <v>-68.818475525734144</v>
      </c>
      <c r="K476" s="23">
        <f t="shared" si="81"/>
        <v>-42.060480633886122</v>
      </c>
      <c r="L476" s="24">
        <f t="shared" si="86"/>
        <v>-16.032259324150917</v>
      </c>
      <c r="M476" s="24">
        <f t="shared" si="87"/>
        <v>-94.236316372773743</v>
      </c>
      <c r="N476" s="35">
        <f t="shared" si="88"/>
        <v>4.5701566519169068E-2</v>
      </c>
    </row>
    <row r="477" spans="2:14" x14ac:dyDescent="0.2">
      <c r="B477" s="14">
        <v>9.1799999999998931</v>
      </c>
      <c r="C477" s="14">
        <f>0.2*Sheet1!A460</f>
        <v>11.283582089552239</v>
      </c>
      <c r="D477" s="18">
        <f t="shared" si="79"/>
        <v>9.3236588428226241E-2</v>
      </c>
      <c r="E477" s="18">
        <f t="shared" si="80"/>
        <v>5.2501110707780865E-2</v>
      </c>
      <c r="F477" s="18">
        <f t="shared" si="82"/>
        <v>-70.875849527541789</v>
      </c>
      <c r="G477" s="18">
        <f t="shared" si="83"/>
        <v>-26.739356618484436</v>
      </c>
      <c r="H477" s="23">
        <f t="shared" si="84"/>
        <v>-2.0802978024087087</v>
      </c>
      <c r="I477" s="23">
        <f t="shared" si="85"/>
        <v>-1.4775209234679971</v>
      </c>
      <c r="J477" s="23">
        <f t="shared" si="89"/>
        <v>-59.592267437989548</v>
      </c>
      <c r="K477" s="23">
        <f t="shared" si="81"/>
        <v>-15.455774528932197</v>
      </c>
      <c r="L477" s="24">
        <f t="shared" si="86"/>
        <v>-285.86516217149875</v>
      </c>
      <c r="M477" s="24">
        <f t="shared" si="87"/>
        <v>-258.64579027064082</v>
      </c>
      <c r="N477" s="35">
        <f t="shared" si="88"/>
        <v>4.0735477720445376E-2</v>
      </c>
    </row>
    <row r="478" spans="2:14" x14ac:dyDescent="0.2">
      <c r="B478" s="14">
        <v>9.1999999999998927</v>
      </c>
      <c r="C478" s="14">
        <f>0.2*Sheet1!A461</f>
        <v>32</v>
      </c>
      <c r="D478" s="18">
        <f t="shared" si="79"/>
        <v>3.8561639815003892E-2</v>
      </c>
      <c r="E478" s="18">
        <f t="shared" si="80"/>
        <v>1.7704376725029038E-2</v>
      </c>
      <c r="F478" s="18">
        <f t="shared" si="82"/>
        <v>-59.814076122939866</v>
      </c>
      <c r="G478" s="18">
        <f t="shared" si="83"/>
        <v>-25.723798515434453</v>
      </c>
      <c r="H478" s="23">
        <f t="shared" si="84"/>
        <v>-3.3871970589135261</v>
      </c>
      <c r="I478" s="23">
        <f t="shared" si="85"/>
        <v>-2.0021524748071857</v>
      </c>
      <c r="J478" s="23">
        <f t="shared" si="89"/>
        <v>-27.814076122939866</v>
      </c>
      <c r="K478" s="23">
        <f t="shared" si="81"/>
        <v>6.2762014845655472</v>
      </c>
      <c r="L478" s="24">
        <f t="shared" si="86"/>
        <v>-581.54957573262561</v>
      </c>
      <c r="M478" s="24">
        <f t="shared" si="87"/>
        <v>-374.0846657451545</v>
      </c>
      <c r="N478" s="35">
        <f t="shared" si="88"/>
        <v>2.0857263089974855E-2</v>
      </c>
    </row>
    <row r="479" spans="2:14" x14ac:dyDescent="0.2">
      <c r="B479" s="14">
        <v>9.2199999999998923</v>
      </c>
      <c r="C479" s="14">
        <f>0.2*Sheet1!A462</f>
        <v>49.820895522388064</v>
      </c>
      <c r="D479" s="18">
        <f t="shared" si="79"/>
        <v>-3.8075215660450301E-2</v>
      </c>
      <c r="E479" s="18">
        <f t="shared" si="80"/>
        <v>-2.7251060652563171E-2</v>
      </c>
      <c r="F479" s="18">
        <f t="shared" si="82"/>
        <v>-29.115066848896959</v>
      </c>
      <c r="G479" s="18">
        <f t="shared" si="83"/>
        <v>-23.400080299050444</v>
      </c>
      <c r="H479" s="23">
        <f t="shared" si="84"/>
        <v>-4.2764884886318928</v>
      </c>
      <c r="I479" s="23">
        <f t="shared" si="85"/>
        <v>-2.4933912629520352</v>
      </c>
      <c r="J479" s="23">
        <f t="shared" si="89"/>
        <v>20.705828673491105</v>
      </c>
      <c r="K479" s="23">
        <f t="shared" si="81"/>
        <v>26.42081522333762</v>
      </c>
      <c r="L479" s="24">
        <f t="shared" si="86"/>
        <v>-821.832096575013</v>
      </c>
      <c r="M479" s="24">
        <f t="shared" si="87"/>
        <v>-472.79273138898418</v>
      </c>
      <c r="N479" s="35">
        <f t="shared" si="88"/>
        <v>-1.082415500788713E-2</v>
      </c>
    </row>
    <row r="480" spans="2:14" x14ac:dyDescent="0.2">
      <c r="B480" s="14">
        <v>9.2399999999998919</v>
      </c>
      <c r="C480" s="14">
        <f>0.2*Sheet1!A463</f>
        <v>28.268656716417912</v>
      </c>
      <c r="D480" s="18">
        <f t="shared" si="79"/>
        <v>-0.12219013546487117</v>
      </c>
      <c r="E480" s="18">
        <f t="shared" si="80"/>
        <v>-7.7227184335981441E-2</v>
      </c>
      <c r="F480" s="18">
        <f t="shared" si="82"/>
        <v>43.263566531066772</v>
      </c>
      <c r="G480" s="18">
        <f t="shared" si="83"/>
        <v>22.317096055274817</v>
      </c>
      <c r="H480" s="23">
        <f t="shared" si="84"/>
        <v>-4.1350034918101937</v>
      </c>
      <c r="I480" s="23">
        <f t="shared" si="85"/>
        <v>-2.5042211053897923</v>
      </c>
      <c r="J480" s="23">
        <f t="shared" si="89"/>
        <v>71.53222324748468</v>
      </c>
      <c r="K480" s="23">
        <f t="shared" si="81"/>
        <v>50.585752771692725</v>
      </c>
      <c r="L480" s="24">
        <f t="shared" si="86"/>
        <v>-900.91478494151818</v>
      </c>
      <c r="M480" s="24">
        <f t="shared" si="87"/>
        <v>-527.48708789518116</v>
      </c>
      <c r="N480" s="35">
        <f t="shared" si="88"/>
        <v>-4.4962951128889733E-2</v>
      </c>
    </row>
    <row r="481" spans="2:14" x14ac:dyDescent="0.2">
      <c r="B481" s="14">
        <v>9.2599999999998914</v>
      </c>
      <c r="C481" s="14">
        <f>0.2*Sheet1!A464</f>
        <v>12.17910447761194</v>
      </c>
      <c r="D481" s="18">
        <f t="shared" si="79"/>
        <v>-0.19076174358189868</v>
      </c>
      <c r="E481" s="18">
        <f t="shared" si="80"/>
        <v>-0.11904122789864824</v>
      </c>
      <c r="F481" s="18">
        <f t="shared" si="82"/>
        <v>98.021050660696915</v>
      </c>
      <c r="G481" s="18">
        <f t="shared" si="83"/>
        <v>60.38668939601564</v>
      </c>
      <c r="H481" s="23">
        <f t="shared" si="84"/>
        <v>-2.7221573198925562</v>
      </c>
      <c r="I481" s="23">
        <f t="shared" si="85"/>
        <v>-1.6771832508768876</v>
      </c>
      <c r="J481" s="23">
        <f t="shared" si="89"/>
        <v>110.20015513830886</v>
      </c>
      <c r="K481" s="23">
        <f t="shared" si="81"/>
        <v>72.565793873627584</v>
      </c>
      <c r="L481" s="24">
        <f t="shared" si="86"/>
        <v>-732.55960616939421</v>
      </c>
      <c r="M481" s="24">
        <f t="shared" si="87"/>
        <v>-444.49928265070901</v>
      </c>
      <c r="N481" s="35">
        <f t="shared" si="88"/>
        <v>-7.1720515683250441E-2</v>
      </c>
    </row>
    <row r="482" spans="2:14" x14ac:dyDescent="0.2">
      <c r="B482" s="14">
        <v>9.279999999999891</v>
      </c>
      <c r="C482" s="14">
        <f>0.2*Sheet1!A465</f>
        <v>19.910447761194032</v>
      </c>
      <c r="D482" s="18">
        <f t="shared" si="79"/>
        <v>-0.22465786551657119</v>
      </c>
      <c r="E482" s="18">
        <f t="shared" si="80"/>
        <v>-0.14014320986420092</v>
      </c>
      <c r="F482" s="18">
        <f t="shared" si="82"/>
        <v>107.4491939710893</v>
      </c>
      <c r="G482" s="18">
        <f t="shared" si="83"/>
        <v>64.030141123835023</v>
      </c>
      <c r="H482" s="23">
        <f t="shared" si="84"/>
        <v>-0.66745487357469457</v>
      </c>
      <c r="I482" s="23">
        <f t="shared" si="85"/>
        <v>-0.43301494567838095</v>
      </c>
      <c r="J482" s="23">
        <f t="shared" si="89"/>
        <v>127.35964173228334</v>
      </c>
      <c r="K482" s="23">
        <f t="shared" si="81"/>
        <v>83.940588885029058</v>
      </c>
      <c r="L482" s="24">
        <f t="shared" si="86"/>
        <v>-361.35946916756023</v>
      </c>
      <c r="M482" s="24">
        <f t="shared" si="87"/>
        <v>-225.56406576798582</v>
      </c>
      <c r="N482" s="35">
        <f t="shared" si="88"/>
        <v>-8.4514655652370263E-2</v>
      </c>
    </row>
    <row r="483" spans="2:14" x14ac:dyDescent="0.2">
      <c r="B483" s="14">
        <v>9.2999999999998906</v>
      </c>
      <c r="C483" s="14">
        <f>0.2*Sheet1!A466</f>
        <v>3.9402985074626864</v>
      </c>
      <c r="D483" s="18">
        <f t="shared" si="79"/>
        <v>-0.21567464941310382</v>
      </c>
      <c r="E483" s="18">
        <f t="shared" si="80"/>
        <v>-0.13479866012862921</v>
      </c>
      <c r="F483" s="18">
        <f t="shared" si="82"/>
        <v>115.8739417785232</v>
      </c>
      <c r="G483" s="18">
        <f t="shared" si="83"/>
        <v>76.018345367558339</v>
      </c>
      <c r="H483" s="23">
        <f t="shared" si="84"/>
        <v>1.5657764839214308</v>
      </c>
      <c r="I483" s="23">
        <f t="shared" si="85"/>
        <v>0.96746991923555281</v>
      </c>
      <c r="J483" s="23">
        <f t="shared" si="89"/>
        <v>119.81424028598589</v>
      </c>
      <c r="K483" s="23">
        <f t="shared" si="81"/>
        <v>79.958643875021025</v>
      </c>
      <c r="L483" s="24">
        <f t="shared" si="86"/>
        <v>96.202245973521244</v>
      </c>
      <c r="M483" s="24">
        <f t="shared" si="87"/>
        <v>56.431927231163229</v>
      </c>
      <c r="N483" s="35">
        <f t="shared" si="88"/>
        <v>-8.087598928447462E-2</v>
      </c>
    </row>
    <row r="484" spans="2:14" x14ac:dyDescent="0.2">
      <c r="B484" s="14">
        <v>9.3199999999998902</v>
      </c>
      <c r="C484" s="14">
        <f>0.2*Sheet1!A467</f>
        <v>-2.8358208955223883</v>
      </c>
      <c r="D484" s="18">
        <f t="shared" si="79"/>
        <v>-0.16355571657939794</v>
      </c>
      <c r="E484" s="18">
        <f t="shared" si="80"/>
        <v>-0.10180929435399459</v>
      </c>
      <c r="F484" s="18">
        <f t="shared" si="82"/>
        <v>92.16008977424957</v>
      </c>
      <c r="G484" s="18">
        <f t="shared" si="83"/>
        <v>60.381328531677212</v>
      </c>
      <c r="H484" s="23">
        <f t="shared" si="84"/>
        <v>3.6461167994491581</v>
      </c>
      <c r="I484" s="23">
        <f t="shared" si="85"/>
        <v>2.3314666582279084</v>
      </c>
      <c r="J484" s="23">
        <f t="shared" si="89"/>
        <v>89.324268878727182</v>
      </c>
      <c r="K484" s="23">
        <f t="shared" si="81"/>
        <v>57.545507636154824</v>
      </c>
      <c r="L484" s="24">
        <f t="shared" si="86"/>
        <v>554.67878702577536</v>
      </c>
      <c r="M484" s="24">
        <f t="shared" si="87"/>
        <v>354.15751876763784</v>
      </c>
      <c r="N484" s="35">
        <f t="shared" si="88"/>
        <v>-6.1746422225403344E-2</v>
      </c>
    </row>
    <row r="485" spans="2:14" x14ac:dyDescent="0.2">
      <c r="B485" s="14">
        <v>9.3399999999998897</v>
      </c>
      <c r="C485" s="14">
        <f>0.2*Sheet1!A468</f>
        <v>-15.522388059701493</v>
      </c>
      <c r="D485" s="18">
        <f t="shared" si="79"/>
        <v>-7.5801665548861294E-2</v>
      </c>
      <c r="E485" s="18">
        <f t="shared" si="80"/>
        <v>-4.563200597269168E-2</v>
      </c>
      <c r="F485" s="18">
        <f t="shared" si="82"/>
        <v>56.15706064128517</v>
      </c>
      <c r="G485" s="18">
        <f t="shared" si="83"/>
        <v>35.098223635770239</v>
      </c>
      <c r="H485" s="23">
        <f t="shared" si="84"/>
        <v>5.1292883036045067</v>
      </c>
      <c r="I485" s="23">
        <f t="shared" si="85"/>
        <v>3.2862621799023826</v>
      </c>
      <c r="J485" s="23">
        <f t="shared" si="89"/>
        <v>40.634672581583679</v>
      </c>
      <c r="K485" s="23">
        <f t="shared" si="81"/>
        <v>19.575835576068748</v>
      </c>
      <c r="L485" s="24">
        <f t="shared" si="86"/>
        <v>932.82083552127119</v>
      </c>
      <c r="M485" s="24">
        <f t="shared" si="87"/>
        <v>604.84015698658288</v>
      </c>
      <c r="N485" s="35">
        <f t="shared" si="88"/>
        <v>-3.0169659576169613E-2</v>
      </c>
    </row>
    <row r="486" spans="2:14" x14ac:dyDescent="0.2">
      <c r="B486" s="14">
        <v>9.3599999999998893</v>
      </c>
      <c r="C486" s="14">
        <f>0.2*Sheet1!A469</f>
        <v>-24.686567164179106</v>
      </c>
      <c r="D486" s="18">
        <f t="shared" si="79"/>
        <v>3.293351123115705E-2</v>
      </c>
      <c r="E486" s="18">
        <f t="shared" si="80"/>
        <v>2.3561718359159198E-2</v>
      </c>
      <c r="F486" s="18">
        <f t="shared" si="82"/>
        <v>5.3370464379968325</v>
      </c>
      <c r="G486" s="18">
        <f t="shared" si="83"/>
        <v>-0.41341629773808108</v>
      </c>
      <c r="H486" s="23">
        <f t="shared" si="84"/>
        <v>5.7442293743973263</v>
      </c>
      <c r="I486" s="23">
        <f t="shared" si="85"/>
        <v>3.6331102532827053</v>
      </c>
      <c r="J486" s="23">
        <f t="shared" si="89"/>
        <v>-19.349520726182273</v>
      </c>
      <c r="K486" s="23">
        <f t="shared" si="81"/>
        <v>-25.099983461917187</v>
      </c>
      <c r="L486" s="24">
        <f t="shared" si="86"/>
        <v>1156.5755946732963</v>
      </c>
      <c r="M486" s="24">
        <f t="shared" si="87"/>
        <v>743.84843039392683</v>
      </c>
      <c r="N486" s="35">
        <f t="shared" si="88"/>
        <v>9.3717928719978527E-3</v>
      </c>
    </row>
    <row r="487" spans="2:14" x14ac:dyDescent="0.2">
      <c r="B487" s="14">
        <v>9.3799999999998889</v>
      </c>
      <c r="C487" s="14">
        <f>0.2*Sheet1!A470</f>
        <v>-34.388059701492544</v>
      </c>
      <c r="D487" s="18">
        <f t="shared" si="79"/>
        <v>0.14367638042709652</v>
      </c>
      <c r="E487" s="18">
        <f t="shared" si="80"/>
        <v>9.2962330983344874E-2</v>
      </c>
      <c r="F487" s="18">
        <f t="shared" si="82"/>
        <v>-46.754229358067505</v>
      </c>
      <c r="G487" s="18">
        <f t="shared" si="83"/>
        <v>-32.202508116946319</v>
      </c>
      <c r="H487" s="23">
        <f t="shared" si="84"/>
        <v>5.3300575451966203</v>
      </c>
      <c r="I487" s="23">
        <f t="shared" si="85"/>
        <v>3.3069510091358616</v>
      </c>
      <c r="J487" s="23">
        <f t="shared" si="89"/>
        <v>-81.142289059560056</v>
      </c>
      <c r="K487" s="23">
        <f t="shared" si="81"/>
        <v>-66.590567818438871</v>
      </c>
      <c r="L487" s="24">
        <f t="shared" si="86"/>
        <v>1179.8051231291486</v>
      </c>
      <c r="M487" s="24">
        <f t="shared" si="87"/>
        <v>743.12690106073217</v>
      </c>
      <c r="N487" s="35">
        <f t="shared" si="88"/>
        <v>5.0714049443751644E-2</v>
      </c>
    </row>
    <row r="488" spans="2:14" x14ac:dyDescent="0.2">
      <c r="B488" s="14">
        <v>9.3999999999998884</v>
      </c>
      <c r="C488" s="14">
        <f>0.2*Sheet1!A471</f>
        <v>-34.328358208955223</v>
      </c>
      <c r="D488" s="18">
        <f t="shared" si="79"/>
        <v>0.23573229689890896</v>
      </c>
      <c r="E488" s="18">
        <f t="shared" si="80"/>
        <v>0.14958792649704158</v>
      </c>
      <c r="F488" s="18">
        <f t="shared" si="82"/>
        <v>-98.698114963132184</v>
      </c>
      <c r="G488" s="18">
        <f t="shared" si="83"/>
        <v>-62.93173857325894</v>
      </c>
      <c r="H488" s="23">
        <f t="shared" si="84"/>
        <v>3.8755341019846234</v>
      </c>
      <c r="I488" s="23">
        <f t="shared" si="85"/>
        <v>2.35560854223381</v>
      </c>
      <c r="J488" s="23">
        <f t="shared" si="89"/>
        <v>-133.02647317208741</v>
      </c>
      <c r="K488" s="23">
        <f t="shared" si="81"/>
        <v>-97.260096782214163</v>
      </c>
      <c r="L488" s="24">
        <f t="shared" si="86"/>
        <v>982.58577861852211</v>
      </c>
      <c r="M488" s="24">
        <f t="shared" si="87"/>
        <v>603.36177511884364</v>
      </c>
      <c r="N488" s="35">
        <f t="shared" si="88"/>
        <v>8.6144370401867371E-2</v>
      </c>
    </row>
    <row r="489" spans="2:14" x14ac:dyDescent="0.2">
      <c r="B489" s="14">
        <v>9.419999999999888</v>
      </c>
      <c r="C489" s="14">
        <f>0.2*Sheet1!A472</f>
        <v>-23.970149253731346</v>
      </c>
      <c r="D489" s="18">
        <f t="shared" si="79"/>
        <v>0.2894427050094967</v>
      </c>
      <c r="E489" s="18">
        <f t="shared" si="80"/>
        <v>0.1816676165627851</v>
      </c>
      <c r="F489" s="18">
        <f t="shared" si="82"/>
        <v>-139.30462432791512</v>
      </c>
      <c r="G489" s="18">
        <f t="shared" si="83"/>
        <v>-87.393069216067943</v>
      </c>
      <c r="H489" s="23">
        <f t="shared" si="84"/>
        <v>1.4955067090741512</v>
      </c>
      <c r="I489" s="23">
        <f t="shared" si="85"/>
        <v>0.85236046434054202</v>
      </c>
      <c r="J489" s="23">
        <f t="shared" si="89"/>
        <v>-163.27477358164646</v>
      </c>
      <c r="K489" s="23">
        <f t="shared" si="81"/>
        <v>-111.36321846979929</v>
      </c>
      <c r="L489" s="24">
        <f t="shared" si="86"/>
        <v>574.97221665401446</v>
      </c>
      <c r="M489" s="24">
        <f t="shared" si="87"/>
        <v>339.08954762392898</v>
      </c>
      <c r="N489" s="35">
        <f t="shared" si="88"/>
        <v>0.1077750884467116</v>
      </c>
    </row>
    <row r="490" spans="2:14" x14ac:dyDescent="0.2">
      <c r="B490" s="14">
        <v>9.4399999999998876</v>
      </c>
      <c r="C490" s="14">
        <f>0.2*Sheet1!A473</f>
        <v>-11.014925373134329</v>
      </c>
      <c r="D490" s="18">
        <f t="shared" si="79"/>
        <v>0.29019402106168951</v>
      </c>
      <c r="E490" s="18">
        <f t="shared" si="80"/>
        <v>0.18056364274069428</v>
      </c>
      <c r="F490" s="18">
        <f t="shared" si="82"/>
        <v>-152.28355696498704</v>
      </c>
      <c r="G490" s="18">
        <f t="shared" si="83"/>
        <v>-94.118761872948653</v>
      </c>
      <c r="H490" s="23">
        <f t="shared" si="84"/>
        <v>-1.4203751038548704</v>
      </c>
      <c r="I490" s="23">
        <f t="shared" si="85"/>
        <v>-0.96275784654962404</v>
      </c>
      <c r="J490" s="23">
        <f t="shared" si="89"/>
        <v>-163.29848233812137</v>
      </c>
      <c r="K490" s="23">
        <f t="shared" si="81"/>
        <v>-105.13368724608299</v>
      </c>
      <c r="L490" s="24">
        <f t="shared" si="86"/>
        <v>10.761151101566082</v>
      </c>
      <c r="M490" s="24">
        <f t="shared" si="87"/>
        <v>-16.220416853243364</v>
      </c>
      <c r="N490" s="35">
        <f t="shared" si="88"/>
        <v>0.10963037832099523</v>
      </c>
    </row>
    <row r="491" spans="2:14" x14ac:dyDescent="0.2">
      <c r="B491" s="14">
        <v>9.4599999999998872</v>
      </c>
      <c r="C491" s="14">
        <f>0.2*Sheet1!A474</f>
        <v>0.86567164179104472</v>
      </c>
      <c r="D491" s="18">
        <f t="shared" si="79"/>
        <v>0.23343592032693397</v>
      </c>
      <c r="E491" s="18">
        <f t="shared" si="80"/>
        <v>0.14393269353608204</v>
      </c>
      <c r="F491" s="18">
        <f t="shared" si="82"/>
        <v>-131.22242961159418</v>
      </c>
      <c r="G491" s="18">
        <f t="shared" si="83"/>
        <v>-79.63916086324889</v>
      </c>
      <c r="H491" s="23">
        <f t="shared" si="84"/>
        <v>-4.2554349696206835</v>
      </c>
      <c r="I491" s="23">
        <f t="shared" si="85"/>
        <v>-2.7003370739115997</v>
      </c>
      <c r="J491" s="23">
        <f t="shared" si="89"/>
        <v>-130.35675796980314</v>
      </c>
      <c r="K491" s="23">
        <f t="shared" si="81"/>
        <v>-78.773489221457851</v>
      </c>
      <c r="L491" s="24">
        <f t="shared" si="86"/>
        <v>-602.81690200261164</v>
      </c>
      <c r="M491" s="24">
        <f t="shared" si="87"/>
        <v>-395.20210883767538</v>
      </c>
      <c r="N491" s="35">
        <f t="shared" si="88"/>
        <v>8.9503226790851931E-2</v>
      </c>
    </row>
    <row r="492" spans="2:14" x14ac:dyDescent="0.2">
      <c r="B492" s="14">
        <v>9.4799999999998867</v>
      </c>
      <c r="C492" s="14">
        <f>0.2*Sheet1!A475</f>
        <v>16.268656716417912</v>
      </c>
      <c r="D492" s="18">
        <f t="shared" si="79"/>
        <v>0.1266856480218424</v>
      </c>
      <c r="E492" s="18">
        <f t="shared" si="80"/>
        <v>7.6726417130651828E-2</v>
      </c>
      <c r="F492" s="18">
        <f t="shared" si="82"/>
        <v>-85.193299515184776</v>
      </c>
      <c r="G492" s="18">
        <f t="shared" si="83"/>
        <v>-52.35618840873326</v>
      </c>
      <c r="H492" s="23">
        <f t="shared" si="84"/>
        <v>-6.4195922608884732</v>
      </c>
      <c r="I492" s="23">
        <f t="shared" si="85"/>
        <v>-4.0202905666314219</v>
      </c>
      <c r="J492" s="23">
        <f t="shared" si="89"/>
        <v>-68.924642798766868</v>
      </c>
      <c r="K492" s="23">
        <f t="shared" si="81"/>
        <v>-36.087531692315352</v>
      </c>
      <c r="L492" s="24">
        <f t="shared" si="86"/>
        <v>-1136.7310026548964</v>
      </c>
      <c r="M492" s="24">
        <f t="shared" si="87"/>
        <v>-720.490143376216</v>
      </c>
      <c r="N492" s="35">
        <f t="shared" si="88"/>
        <v>4.9959230891190573E-2</v>
      </c>
    </row>
    <row r="493" spans="2:14" x14ac:dyDescent="0.2">
      <c r="B493" s="14">
        <v>9.4999999999998863</v>
      </c>
      <c r="C493" s="14">
        <f>0.2*Sheet1!A476</f>
        <v>35.164179104477618</v>
      </c>
      <c r="D493" s="18">
        <f t="shared" ref="D493:D518" si="90">D492+($J$5*$L493+$K$5*$M493)</f>
        <v>-1.2729185897906364E-2</v>
      </c>
      <c r="E493" s="18">
        <f t="shared" ref="E493:E518" si="91">E492+($J$6*$L493+$K$6*$M493)</f>
        <v>-1.0662098446126922E-2</v>
      </c>
      <c r="F493" s="18">
        <f t="shared" si="82"/>
        <v>-25.036587504607951</v>
      </c>
      <c r="G493" s="18">
        <f t="shared" si="83"/>
        <v>-17.470854032769807</v>
      </c>
      <c r="H493" s="23">
        <f t="shared" si="84"/>
        <v>-7.5218911310864023</v>
      </c>
      <c r="I493" s="23">
        <f t="shared" si="85"/>
        <v>-4.7185609910464539</v>
      </c>
      <c r="J493" s="23">
        <f t="shared" si="89"/>
        <v>10.127591599869668</v>
      </c>
      <c r="K493" s="23">
        <f t="shared" ref="K493:K518" si="92">$C493+G493</f>
        <v>17.693325071707811</v>
      </c>
      <c r="L493" s="24">
        <f t="shared" si="86"/>
        <v>-1485.2289806721565</v>
      </c>
      <c r="M493" s="24">
        <f t="shared" si="87"/>
        <v>-935.79250786556031</v>
      </c>
      <c r="N493" s="35">
        <f t="shared" si="88"/>
        <v>-2.0670874517794424E-3</v>
      </c>
    </row>
    <row r="494" spans="2:14" x14ac:dyDescent="0.2">
      <c r="B494" s="14">
        <v>9.5199999999998859</v>
      </c>
      <c r="C494" s="14">
        <f>0.2*Sheet1!A477</f>
        <v>48.059701492537314</v>
      </c>
      <c r="D494" s="18">
        <f t="shared" si="90"/>
        <v>-0.16122504307057159</v>
      </c>
      <c r="E494" s="18">
        <f t="shared" si="91"/>
        <v>-0.10406901134202634</v>
      </c>
      <c r="F494" s="18">
        <f t="shared" si="82"/>
        <v>44.456241995236041</v>
      </c>
      <c r="G494" s="18">
        <f t="shared" si="83"/>
        <v>27.113923283066356</v>
      </c>
      <c r="H494" s="23">
        <f t="shared" si="84"/>
        <v>-7.3276945861801224</v>
      </c>
      <c r="I494" s="23">
        <f t="shared" si="85"/>
        <v>-4.6221302985434871</v>
      </c>
      <c r="J494" s="23">
        <f t="shared" si="89"/>
        <v>92.515943487773356</v>
      </c>
      <c r="K494" s="23">
        <f t="shared" si="92"/>
        <v>75.17362477560367</v>
      </c>
      <c r="L494" s="24">
        <f t="shared" si="86"/>
        <v>-1581.400844458951</v>
      </c>
      <c r="M494" s="24">
        <f t="shared" si="87"/>
        <v>-1001.1510458232597</v>
      </c>
      <c r="N494" s="35">
        <f t="shared" si="88"/>
        <v>-5.7156031728545248E-2</v>
      </c>
    </row>
    <row r="495" spans="2:14" x14ac:dyDescent="0.2">
      <c r="B495" s="14">
        <v>9.5399999999998855</v>
      </c>
      <c r="C495" s="14">
        <f>0.2*Sheet1!A478</f>
        <v>-8.0597014925373127</v>
      </c>
      <c r="D495" s="18">
        <f t="shared" si="90"/>
        <v>-0.28626125200118652</v>
      </c>
      <c r="E495" s="18">
        <f t="shared" si="91"/>
        <v>-0.18128982166184732</v>
      </c>
      <c r="F495" s="18">
        <f t="shared" si="82"/>
        <v>170.72058593463908</v>
      </c>
      <c r="G495" s="18">
        <f t="shared" si="83"/>
        <v>125.10403322742127</v>
      </c>
      <c r="H495" s="23">
        <f t="shared" si="84"/>
        <v>-5.1759263068813723</v>
      </c>
      <c r="I495" s="23">
        <f t="shared" si="85"/>
        <v>-3.0999507334386109</v>
      </c>
      <c r="J495" s="23">
        <f t="shared" si="89"/>
        <v>162.66088444210177</v>
      </c>
      <c r="K495" s="23">
        <f t="shared" si="92"/>
        <v>117.04433173488395</v>
      </c>
      <c r="L495" s="24">
        <f t="shared" si="86"/>
        <v>-1334.070822050383</v>
      </c>
      <c r="M495" s="24">
        <f t="shared" si="87"/>
        <v>-823.68712086825042</v>
      </c>
      <c r="N495" s="35">
        <f t="shared" si="88"/>
        <v>-0.1049714303393392</v>
      </c>
    </row>
    <row r="496" spans="2:14" x14ac:dyDescent="0.2">
      <c r="B496" s="14">
        <v>9.559999999999885</v>
      </c>
      <c r="C496" s="14">
        <f>0.2*Sheet1!A479</f>
        <v>1.0149253731343284</v>
      </c>
      <c r="D496" s="18">
        <f t="shared" si="90"/>
        <v>-0.35247428806896652</v>
      </c>
      <c r="E496" s="18">
        <f t="shared" si="91"/>
        <v>-0.21831632522605654</v>
      </c>
      <c r="F496" s="18">
        <f t="shared" si="82"/>
        <v>202.33431476383532</v>
      </c>
      <c r="G496" s="18">
        <f t="shared" si="83"/>
        <v>124.62107781820862</v>
      </c>
      <c r="H496" s="23">
        <f t="shared" si="84"/>
        <v>-1.4453772998966272</v>
      </c>
      <c r="I496" s="23">
        <f t="shared" si="85"/>
        <v>-0.60269962298231139</v>
      </c>
      <c r="J496" s="23">
        <f t="shared" si="89"/>
        <v>203.34924013696966</v>
      </c>
      <c r="K496" s="23">
        <f t="shared" si="92"/>
        <v>125.63600319134295</v>
      </c>
      <c r="L496" s="24">
        <f t="shared" si="86"/>
        <v>-713.22619423884839</v>
      </c>
      <c r="M496" s="24">
        <f t="shared" si="87"/>
        <v>-383.99019660079136</v>
      </c>
      <c r="N496" s="35">
        <f t="shared" si="88"/>
        <v>-0.13415796284290998</v>
      </c>
    </row>
    <row r="497" spans="2:14" x14ac:dyDescent="0.2">
      <c r="B497" s="14">
        <v>9.5799999999998846</v>
      </c>
      <c r="C497" s="14">
        <f>0.2*Sheet1!A480</f>
        <v>-1.6716417910447761</v>
      </c>
      <c r="D497" s="18">
        <f t="shared" si="90"/>
        <v>-0.34108486976661029</v>
      </c>
      <c r="E497" s="18">
        <f t="shared" si="91"/>
        <v>-0.20701885025206851</v>
      </c>
      <c r="F497" s="18">
        <f t="shared" si="82"/>
        <v>200.63532823905246</v>
      </c>
      <c r="G497" s="18">
        <f t="shared" si="83"/>
        <v>108.89359651813396</v>
      </c>
      <c r="H497" s="23">
        <f t="shared" si="84"/>
        <v>2.5843191301322506</v>
      </c>
      <c r="I497" s="23">
        <f t="shared" si="85"/>
        <v>1.7324471203811145</v>
      </c>
      <c r="J497" s="23">
        <f t="shared" si="89"/>
        <v>198.96368644800768</v>
      </c>
      <c r="K497" s="23">
        <f t="shared" si="92"/>
        <v>107.22195472708918</v>
      </c>
      <c r="L497" s="24">
        <f t="shared" si="86"/>
        <v>114.05514496732094</v>
      </c>
      <c r="M497" s="24">
        <f t="shared" si="87"/>
        <v>132.59187897089112</v>
      </c>
      <c r="N497" s="35">
        <f t="shared" si="88"/>
        <v>-0.13406601951454178</v>
      </c>
    </row>
    <row r="498" spans="2:14" x14ac:dyDescent="0.2">
      <c r="B498" s="14">
        <v>9.5999999999998842</v>
      </c>
      <c r="C498" s="14">
        <f>0.2*Sheet1!A481</f>
        <v>0.59701492537313439</v>
      </c>
      <c r="D498" s="18">
        <f t="shared" si="90"/>
        <v>-0.25486381969698696</v>
      </c>
      <c r="E498" s="18">
        <f t="shared" si="91"/>
        <v>-0.15388580907520985</v>
      </c>
      <c r="F498" s="18">
        <f t="shared" si="82"/>
        <v>144.71134643073071</v>
      </c>
      <c r="G498" s="18">
        <f t="shared" si="83"/>
        <v>75.947391174229836</v>
      </c>
      <c r="H498" s="23">
        <f t="shared" si="84"/>
        <v>6.0377858768300818</v>
      </c>
      <c r="I498" s="23">
        <f t="shared" si="85"/>
        <v>3.5808569973047515</v>
      </c>
      <c r="J498" s="23">
        <f t="shared" si="89"/>
        <v>145.30836135610386</v>
      </c>
      <c r="K498" s="23">
        <f t="shared" si="92"/>
        <v>76.544406099602966</v>
      </c>
      <c r="L498" s="24">
        <f t="shared" si="86"/>
        <v>920.13651143575316</v>
      </c>
      <c r="M498" s="24">
        <f t="shared" si="87"/>
        <v>566.42254315447826</v>
      </c>
      <c r="N498" s="35">
        <f t="shared" si="88"/>
        <v>-0.10097801062177711</v>
      </c>
    </row>
    <row r="499" spans="2:14" x14ac:dyDescent="0.2">
      <c r="B499" s="14">
        <v>9.6199999999998838</v>
      </c>
      <c r="C499" s="14">
        <f>0.2*Sheet1!A482</f>
        <v>4.3582089552238807</v>
      </c>
      <c r="D499" s="18">
        <f t="shared" si="90"/>
        <v>-0.11442777322833056</v>
      </c>
      <c r="E499" s="18">
        <f t="shared" si="91"/>
        <v>-7.1242391833943208E-2</v>
      </c>
      <c r="F499" s="18">
        <f t="shared" si="82"/>
        <v>52.091942889816892</v>
      </c>
      <c r="G499" s="18">
        <f t="shared" si="83"/>
        <v>34.315381777486209</v>
      </c>
      <c r="H499" s="23">
        <f t="shared" si="84"/>
        <v>8.0058187700355603</v>
      </c>
      <c r="I499" s="23">
        <f t="shared" si="85"/>
        <v>4.6834847268219129</v>
      </c>
      <c r="J499" s="23">
        <f t="shared" si="89"/>
        <v>56.450151845040772</v>
      </c>
      <c r="K499" s="23">
        <f t="shared" si="92"/>
        <v>38.673590732710089</v>
      </c>
      <c r="L499" s="24">
        <f t="shared" si="86"/>
        <v>1505.5359833507562</v>
      </c>
      <c r="M499" s="24">
        <f t="shared" si="87"/>
        <v>869.93957094065513</v>
      </c>
      <c r="N499" s="35">
        <f t="shared" si="88"/>
        <v>-4.3185381394387351E-2</v>
      </c>
    </row>
    <row r="500" spans="2:14" x14ac:dyDescent="0.2">
      <c r="B500" s="14">
        <v>9.6399999999998833</v>
      </c>
      <c r="C500" s="14">
        <f>0.2*Sheet1!A483</f>
        <v>16.029850746268657</v>
      </c>
      <c r="D500" s="18">
        <f t="shared" si="90"/>
        <v>4.524890142838639E-2</v>
      </c>
      <c r="E500" s="18">
        <f t="shared" si="91"/>
        <v>2.3564585713691424E-2</v>
      </c>
      <c r="F500" s="18">
        <f t="shared" si="82"/>
        <v>-56.488950329759518</v>
      </c>
      <c r="G500" s="18">
        <f t="shared" si="83"/>
        <v>-22.942551665522501</v>
      </c>
      <c r="H500" s="23">
        <f t="shared" si="84"/>
        <v>7.9618486956361352</v>
      </c>
      <c r="I500" s="23">
        <f t="shared" si="85"/>
        <v>4.7972130279415506</v>
      </c>
      <c r="J500" s="23">
        <f t="shared" si="89"/>
        <v>-40.459099583490861</v>
      </c>
      <c r="K500" s="23">
        <f t="shared" si="92"/>
        <v>-6.9127009192538438</v>
      </c>
      <c r="L500" s="24">
        <f t="shared" si="86"/>
        <v>1710.3318384887864</v>
      </c>
      <c r="M500" s="24">
        <f t="shared" si="87"/>
        <v>1000.479916981561</v>
      </c>
      <c r="N500" s="35">
        <f t="shared" si="88"/>
        <v>2.1684315714694966E-2</v>
      </c>
    </row>
    <row r="501" spans="2:14" x14ac:dyDescent="0.2">
      <c r="B501" s="14">
        <v>9.6599999999998829</v>
      </c>
      <c r="C501" s="14">
        <f>0.2*Sheet1!A484</f>
        <v>23.82089552238806</v>
      </c>
      <c r="D501" s="18">
        <f t="shared" si="90"/>
        <v>0.18461209970734424</v>
      </c>
      <c r="E501" s="18">
        <f t="shared" si="91"/>
        <v>0.109328679395835</v>
      </c>
      <c r="F501" s="18">
        <f t="shared" si="82"/>
        <v>-142.24880600788902</v>
      </c>
      <c r="G501" s="18">
        <f t="shared" si="83"/>
        <v>-78.859117101351899</v>
      </c>
      <c r="H501" s="23">
        <f t="shared" si="84"/>
        <v>5.9744711322596515</v>
      </c>
      <c r="I501" s="23">
        <f t="shared" si="85"/>
        <v>3.7791963402728079</v>
      </c>
      <c r="J501" s="23">
        <f t="shared" si="89"/>
        <v>-118.42791048550096</v>
      </c>
      <c r="K501" s="23">
        <f t="shared" si="92"/>
        <v>-55.038221578963842</v>
      </c>
      <c r="L501" s="24">
        <f t="shared" si="86"/>
        <v>1487.4660457144898</v>
      </c>
      <c r="M501" s="24">
        <f t="shared" si="87"/>
        <v>913.95104932266725</v>
      </c>
      <c r="N501" s="35">
        <f t="shared" si="88"/>
        <v>7.5283420311509239E-2</v>
      </c>
    </row>
    <row r="502" spans="2:14" x14ac:dyDescent="0.2">
      <c r="B502" s="14">
        <v>9.6799999999998825</v>
      </c>
      <c r="C502" s="14">
        <f>0.2*Sheet1!A485</f>
        <v>-6.1194029850746272</v>
      </c>
      <c r="D502" s="18">
        <f t="shared" si="90"/>
        <v>0.27432405875241839</v>
      </c>
      <c r="E502" s="18">
        <f t="shared" si="91"/>
        <v>0.16806789931357111</v>
      </c>
      <c r="F502" s="18">
        <f t="shared" si="82"/>
        <v>-155.52582999329991</v>
      </c>
      <c r="G502" s="18">
        <f t="shared" si="83"/>
        <v>-89.587951775848637</v>
      </c>
      <c r="H502" s="23">
        <f t="shared" si="84"/>
        <v>2.996724772247763</v>
      </c>
      <c r="I502" s="23">
        <f t="shared" si="85"/>
        <v>2.0947256515008021</v>
      </c>
      <c r="J502" s="23">
        <f t="shared" si="89"/>
        <v>-161.64523297837454</v>
      </c>
      <c r="K502" s="23">
        <f t="shared" si="92"/>
        <v>-95.707354760923266</v>
      </c>
      <c r="L502" s="24">
        <f t="shared" si="86"/>
        <v>951.34247298009336</v>
      </c>
      <c r="M502" s="24">
        <f t="shared" si="87"/>
        <v>636.00199826427365</v>
      </c>
      <c r="N502" s="35">
        <f t="shared" si="88"/>
        <v>0.10625615943884728</v>
      </c>
    </row>
    <row r="503" spans="2:14" x14ac:dyDescent="0.2">
      <c r="B503" s="14">
        <v>9.699999999999882</v>
      </c>
      <c r="C503" s="14">
        <f>0.2*Sheet1!A486</f>
        <v>-17.611940298507463</v>
      </c>
      <c r="D503" s="18">
        <f t="shared" si="90"/>
        <v>0.30362579148552654</v>
      </c>
      <c r="E503" s="18">
        <f t="shared" si="91"/>
        <v>0.19092037207244911</v>
      </c>
      <c r="F503" s="18">
        <f t="shared" si="82"/>
        <v>-150.80179712517116</v>
      </c>
      <c r="G503" s="18">
        <f t="shared" si="83"/>
        <v>-100.83245093553182</v>
      </c>
      <c r="H503" s="23">
        <f t="shared" si="84"/>
        <v>-6.655149893694734E-2</v>
      </c>
      <c r="I503" s="23">
        <f t="shared" si="85"/>
        <v>0.1905216243869976</v>
      </c>
      <c r="J503" s="23">
        <f t="shared" si="89"/>
        <v>-168.41373742367864</v>
      </c>
      <c r="K503" s="23">
        <f t="shared" si="92"/>
        <v>-118.44439123403929</v>
      </c>
      <c r="L503" s="24">
        <f t="shared" si="86"/>
        <v>304.30781941659666</v>
      </c>
      <c r="M503" s="24">
        <f t="shared" si="87"/>
        <v>257.24125395957378</v>
      </c>
      <c r="N503" s="35">
        <f t="shared" si="88"/>
        <v>0.11270541941307743</v>
      </c>
    </row>
    <row r="504" spans="2:14" x14ac:dyDescent="0.2">
      <c r="B504" s="14">
        <v>9.7199999999998816</v>
      </c>
      <c r="C504" s="14">
        <f>0.2*Sheet1!A487</f>
        <v>-5.044776119402985</v>
      </c>
      <c r="D504" s="18">
        <f t="shared" si="90"/>
        <v>0.27313924551236751</v>
      </c>
      <c r="E504" s="18">
        <f t="shared" si="91"/>
        <v>0.17408828616012212</v>
      </c>
      <c r="F504" s="18">
        <f t="shared" si="82"/>
        <v>-140.75336281902969</v>
      </c>
      <c r="G504" s="18">
        <f t="shared" si="83"/>
        <v>-105.59273306513757</v>
      </c>
      <c r="H504" s="23">
        <f t="shared" si="84"/>
        <v>-2.9821030983789556</v>
      </c>
      <c r="I504" s="23">
        <f t="shared" si="85"/>
        <v>-1.8737302156196964</v>
      </c>
      <c r="J504" s="23">
        <f t="shared" si="89"/>
        <v>-145.79813893843269</v>
      </c>
      <c r="K504" s="23">
        <f t="shared" si="92"/>
        <v>-110.63750918454055</v>
      </c>
      <c r="L504" s="24">
        <f t="shared" si="86"/>
        <v>-328.76984160870768</v>
      </c>
      <c r="M504" s="24">
        <f t="shared" si="87"/>
        <v>-173.88381668280221</v>
      </c>
      <c r="N504" s="35">
        <f t="shared" si="88"/>
        <v>9.9050959352245393E-2</v>
      </c>
    </row>
    <row r="505" spans="2:14" x14ac:dyDescent="0.2">
      <c r="B505" s="14">
        <v>9.7399999999998812</v>
      </c>
      <c r="C505" s="14">
        <f>0.2*Sheet1!A488</f>
        <v>-5.2238805970149258</v>
      </c>
      <c r="D505" s="18">
        <f t="shared" si="90"/>
        <v>0.18985369599445753</v>
      </c>
      <c r="E505" s="18">
        <f t="shared" si="91"/>
        <v>0.11961998786283098</v>
      </c>
      <c r="F505" s="18">
        <f t="shared" si="82"/>
        <v>-95.681512684278914</v>
      </c>
      <c r="G505" s="18">
        <f t="shared" si="83"/>
        <v>-64.344206783834409</v>
      </c>
      <c r="H505" s="23">
        <f t="shared" si="84"/>
        <v>-5.3464518534120424</v>
      </c>
      <c r="I505" s="23">
        <f t="shared" si="85"/>
        <v>-3.5730996141094167</v>
      </c>
      <c r="J505" s="23">
        <f t="shared" si="89"/>
        <v>-100.90539328129384</v>
      </c>
      <c r="K505" s="23">
        <f t="shared" si="92"/>
        <v>-69.568087380849335</v>
      </c>
      <c r="L505" s="24">
        <f t="shared" si="86"/>
        <v>-883.30484101610557</v>
      </c>
      <c r="M505" s="24">
        <f t="shared" si="87"/>
        <v>-589.58936683114837</v>
      </c>
      <c r="N505" s="35">
        <f t="shared" si="88"/>
        <v>7.0233708131626549E-2</v>
      </c>
    </row>
    <row r="506" spans="2:14" x14ac:dyDescent="0.2">
      <c r="B506" s="14">
        <v>9.7599999999998808</v>
      </c>
      <c r="C506" s="14">
        <f>0.2*Sheet1!A489</f>
        <v>-0.83582089552238803</v>
      </c>
      <c r="D506" s="18">
        <f t="shared" si="90"/>
        <v>6.9664548823296035E-2</v>
      </c>
      <c r="E506" s="18">
        <f t="shared" si="91"/>
        <v>4.058110773654916E-2</v>
      </c>
      <c r="F506" s="18">
        <f t="shared" si="82"/>
        <v>-36.919588344927661</v>
      </c>
      <c r="G506" s="18">
        <f t="shared" si="83"/>
        <v>-11.424671657100589</v>
      </c>
      <c r="H506" s="23">
        <f t="shared" si="84"/>
        <v>-6.6724628637041068</v>
      </c>
      <c r="I506" s="23">
        <f t="shared" si="85"/>
        <v>-4.3307883985187665</v>
      </c>
      <c r="J506" s="23">
        <f t="shared" si="89"/>
        <v>-37.755409240450049</v>
      </c>
      <c r="K506" s="23">
        <f t="shared" si="92"/>
        <v>-12.260492552622978</v>
      </c>
      <c r="L506" s="24">
        <f t="shared" si="86"/>
        <v>-1273.9317935847464</v>
      </c>
      <c r="M506" s="24">
        <f t="shared" si="87"/>
        <v>-856.71906052295571</v>
      </c>
      <c r="N506" s="35">
        <f t="shared" si="88"/>
        <v>2.9083441086746875E-2</v>
      </c>
    </row>
    <row r="507" spans="2:14" x14ac:dyDescent="0.2">
      <c r="B507" s="14">
        <v>9.7799999999998803</v>
      </c>
      <c r="C507" s="14">
        <f>0.2*Sheet1!A490</f>
        <v>2.2089552238805972</v>
      </c>
      <c r="D507" s="18">
        <f t="shared" si="90"/>
        <v>-6.3980278987167516E-2</v>
      </c>
      <c r="E507" s="18">
        <f t="shared" si="91"/>
        <v>-4.3558095230790211E-2</v>
      </c>
      <c r="F507" s="18">
        <f t="shared" si="82"/>
        <v>34.963882981113557</v>
      </c>
      <c r="G507" s="18">
        <f t="shared" si="83"/>
        <v>36.190321687460141</v>
      </c>
      <c r="H507" s="23">
        <f t="shared" si="84"/>
        <v>-6.6920199173422468</v>
      </c>
      <c r="I507" s="23">
        <f t="shared" si="85"/>
        <v>-4.0831318982151714</v>
      </c>
      <c r="J507" s="23">
        <f t="shared" si="89"/>
        <v>37.17283820499415</v>
      </c>
      <c r="K507" s="23">
        <f t="shared" si="92"/>
        <v>38.399276911340735</v>
      </c>
      <c r="L507" s="24">
        <f t="shared" si="86"/>
        <v>-1423.1160303294157</v>
      </c>
      <c r="M507" s="24">
        <f t="shared" si="87"/>
        <v>-902.02381398151454</v>
      </c>
      <c r="N507" s="35">
        <f t="shared" si="88"/>
        <v>-2.0422183756377305E-2</v>
      </c>
    </row>
    <row r="508" spans="2:14" x14ac:dyDescent="0.2">
      <c r="B508" s="14">
        <v>9.7999999999998799</v>
      </c>
      <c r="C508" s="14">
        <f>0.2*Sheet1!A491</f>
        <v>11.402985074626868</v>
      </c>
      <c r="D508" s="18">
        <f t="shared" si="90"/>
        <v>-0.18454986893247999</v>
      </c>
      <c r="E508" s="18">
        <f t="shared" si="91"/>
        <v>-0.11554415531559752</v>
      </c>
      <c r="F508" s="18">
        <f t="shared" si="82"/>
        <v>97.744201034211073</v>
      </c>
      <c r="G508" s="18">
        <f t="shared" si="83"/>
        <v>60.575457107501165</v>
      </c>
      <c r="H508" s="23">
        <f t="shared" si="84"/>
        <v>-5.3649390771889998</v>
      </c>
      <c r="I508" s="23">
        <f t="shared" si="85"/>
        <v>-3.1154741102655592</v>
      </c>
      <c r="J508" s="23">
        <f t="shared" si="89"/>
        <v>109.14718610883794</v>
      </c>
      <c r="K508" s="23">
        <f t="shared" si="92"/>
        <v>71.978442182128035</v>
      </c>
      <c r="L508" s="24">
        <f t="shared" si="86"/>
        <v>-1290.7493724978199</v>
      </c>
      <c r="M508" s="24">
        <f t="shared" si="87"/>
        <v>-760.8305855182989</v>
      </c>
      <c r="N508" s="35">
        <f t="shared" si="88"/>
        <v>-6.9005713616882472E-2</v>
      </c>
    </row>
    <row r="509" spans="2:14" x14ac:dyDescent="0.2">
      <c r="B509" s="14">
        <v>9.8199999999998795</v>
      </c>
      <c r="C509" s="14">
        <f>0.2*Sheet1!A492</f>
        <v>16.92537313432836</v>
      </c>
      <c r="D509" s="18">
        <f t="shared" si="90"/>
        <v>-0.26791426199853136</v>
      </c>
      <c r="E509" s="18">
        <f t="shared" si="91"/>
        <v>-0.164261650844051</v>
      </c>
      <c r="F509" s="18">
        <f t="shared" si="82"/>
        <v>141.59968374307527</v>
      </c>
      <c r="G509" s="18">
        <f t="shared" si="83"/>
        <v>75.344409661075758</v>
      </c>
      <c r="H509" s="23">
        <f t="shared" si="84"/>
        <v>-2.9715002294161366</v>
      </c>
      <c r="I509" s="23">
        <f t="shared" si="85"/>
        <v>-1.7562754425797893</v>
      </c>
      <c r="J509" s="23">
        <f t="shared" si="89"/>
        <v>158.52505687740364</v>
      </c>
      <c r="K509" s="23">
        <f t="shared" si="92"/>
        <v>92.269782795404126</v>
      </c>
      <c r="L509" s="24">
        <f t="shared" si="86"/>
        <v>-894.29903279610323</v>
      </c>
      <c r="M509" s="24">
        <f t="shared" si="87"/>
        <v>-511.80785516591737</v>
      </c>
      <c r="N509" s="35">
        <f t="shared" si="88"/>
        <v>-0.10365261115448035</v>
      </c>
    </row>
    <row r="510" spans="2:14" x14ac:dyDescent="0.2">
      <c r="B510" s="14">
        <v>9.8399999999998791</v>
      </c>
      <c r="C510" s="14">
        <f>0.2*Sheet1!A493</f>
        <v>22.477611940298509</v>
      </c>
      <c r="D510" s="18">
        <f t="shared" si="90"/>
        <v>-0.29827123241555831</v>
      </c>
      <c r="E510" s="18">
        <f t="shared" si="91"/>
        <v>-0.18366535716551707</v>
      </c>
      <c r="F510" s="18">
        <f t="shared" si="82"/>
        <v>149.13065796988252</v>
      </c>
      <c r="G510" s="18">
        <f t="shared" si="83"/>
        <v>81.873615640221374</v>
      </c>
      <c r="H510" s="23">
        <f t="shared" si="84"/>
        <v>-6.4196812286558824E-2</v>
      </c>
      <c r="I510" s="23">
        <f t="shared" si="85"/>
        <v>-0.18409518956681747</v>
      </c>
      <c r="J510" s="23">
        <f t="shared" si="89"/>
        <v>171.60826991018104</v>
      </c>
      <c r="K510" s="23">
        <f t="shared" si="92"/>
        <v>104.35122758051989</v>
      </c>
      <c r="L510" s="24">
        <f t="shared" si="86"/>
        <v>-322.74519749440839</v>
      </c>
      <c r="M510" s="24">
        <f t="shared" si="87"/>
        <v>-208.83095452186825</v>
      </c>
      <c r="N510" s="35">
        <f t="shared" si="88"/>
        <v>-0.11460587525004123</v>
      </c>
    </row>
    <row r="511" spans="2:14" x14ac:dyDescent="0.2">
      <c r="B511" s="14">
        <v>9.8599999999998786</v>
      </c>
      <c r="C511" s="14">
        <f>0.2*Sheet1!A494</f>
        <v>23.910447761194028</v>
      </c>
      <c r="D511" s="18">
        <f t="shared" si="90"/>
        <v>-0.27218012856225499</v>
      </c>
      <c r="E511" s="18">
        <f t="shared" si="91"/>
        <v>-0.1711000669151076</v>
      </c>
      <c r="F511" s="18">
        <f t="shared" si="82"/>
        <v>124.61974302046247</v>
      </c>
      <c r="G511" s="18">
        <f t="shared" si="83"/>
        <v>80.598324777236883</v>
      </c>
      <c r="H511" s="23">
        <f t="shared" si="84"/>
        <v>2.6733071976168912</v>
      </c>
      <c r="I511" s="23">
        <f t="shared" si="85"/>
        <v>1.4406242146077652</v>
      </c>
      <c r="J511" s="23">
        <f t="shared" si="89"/>
        <v>148.5301907816565</v>
      </c>
      <c r="K511" s="23">
        <f t="shared" si="92"/>
        <v>104.50877253843092</v>
      </c>
      <c r="L511" s="24">
        <f t="shared" si="86"/>
        <v>284.59020359132421</v>
      </c>
      <c r="M511" s="24">
        <f t="shared" si="87"/>
        <v>123.97134813157611</v>
      </c>
      <c r="N511" s="35">
        <f t="shared" si="88"/>
        <v>-0.10108006164714739</v>
      </c>
    </row>
    <row r="512" spans="2:14" x14ac:dyDescent="0.2">
      <c r="B512" s="14">
        <v>9.8799999999998782</v>
      </c>
      <c r="C512" s="14">
        <f>0.2*Sheet1!A495</f>
        <v>17.671641791044777</v>
      </c>
      <c r="D512" s="18">
        <f t="shared" si="90"/>
        <v>-0.1979393732874602</v>
      </c>
      <c r="E512" s="18">
        <f t="shared" si="91"/>
        <v>-0.12765446087493987</v>
      </c>
      <c r="F512" s="18">
        <f t="shared" si="82"/>
        <v>83.126370204107161</v>
      </c>
      <c r="G512" s="18">
        <f t="shared" si="83"/>
        <v>65.732892702887284</v>
      </c>
      <c r="H512" s="23">
        <f t="shared" si="84"/>
        <v>4.7507683298625878</v>
      </c>
      <c r="I512" s="23">
        <f t="shared" si="85"/>
        <v>2.9039363894090076</v>
      </c>
      <c r="J512" s="23">
        <f t="shared" si="89"/>
        <v>100.79801199515194</v>
      </c>
      <c r="K512" s="23">
        <f t="shared" si="92"/>
        <v>83.404534493932061</v>
      </c>
      <c r="L512" s="24">
        <f t="shared" si="86"/>
        <v>796.31953491258616</v>
      </c>
      <c r="M512" s="24">
        <f t="shared" si="87"/>
        <v>456.60276917319919</v>
      </c>
      <c r="N512" s="35">
        <f t="shared" si="88"/>
        <v>-7.0284912412520328E-2</v>
      </c>
    </row>
    <row r="513" spans="2:14" x14ac:dyDescent="0.2">
      <c r="B513" s="14">
        <v>9.8999999999998778</v>
      </c>
      <c r="C513" s="14">
        <f>0.2*Sheet1!A496</f>
        <v>9.0746268656716431</v>
      </c>
      <c r="D513" s="18">
        <f t="shared" si="90"/>
        <v>-9.133966260215988E-2</v>
      </c>
      <c r="E513" s="18">
        <f t="shared" si="91"/>
        <v>-6.0048525434607744E-2</v>
      </c>
      <c r="F513" s="18">
        <f t="shared" si="82"/>
        <v>32.717070676378398</v>
      </c>
      <c r="G513" s="18">
        <f t="shared" si="83"/>
        <v>29.539183818632409</v>
      </c>
      <c r="H513" s="23">
        <f t="shared" si="84"/>
        <v>5.9092027386674442</v>
      </c>
      <c r="I513" s="23">
        <f t="shared" si="85"/>
        <v>3.8566571546242043</v>
      </c>
      <c r="J513" s="23">
        <f t="shared" si="89"/>
        <v>41.791697542050045</v>
      </c>
      <c r="K513" s="23">
        <f t="shared" si="92"/>
        <v>38.613810684304056</v>
      </c>
      <c r="L513" s="24">
        <f t="shared" si="86"/>
        <v>1134.2621345533664</v>
      </c>
      <c r="M513" s="24">
        <f t="shared" si="87"/>
        <v>726.1496546123476</v>
      </c>
      <c r="N513" s="35">
        <f t="shared" si="88"/>
        <v>-3.1291137167552135E-2</v>
      </c>
    </row>
    <row r="514" spans="2:14" x14ac:dyDescent="0.2">
      <c r="B514" s="14">
        <v>9.9199999999998774</v>
      </c>
      <c r="C514" s="14">
        <f>0.2*Sheet1!A497</f>
        <v>0.68656716417910446</v>
      </c>
      <c r="D514" s="18">
        <f t="shared" si="90"/>
        <v>2.8057199146204595E-2</v>
      </c>
      <c r="E514" s="18">
        <f t="shared" si="91"/>
        <v>1.8230156594878269E-2</v>
      </c>
      <c r="F514" s="18">
        <f t="shared" si="82"/>
        <v>-20.589000926222525</v>
      </c>
      <c r="G514" s="18">
        <f t="shared" si="83"/>
        <v>-18.083794448613162</v>
      </c>
      <c r="H514" s="23">
        <f t="shared" si="84"/>
        <v>6.0304834361690034</v>
      </c>
      <c r="I514" s="23">
        <f t="shared" si="85"/>
        <v>3.9712110483243972</v>
      </c>
      <c r="J514" s="23">
        <f t="shared" si="89"/>
        <v>-19.902433762043419</v>
      </c>
      <c r="K514" s="23">
        <f t="shared" si="92"/>
        <v>-17.397227284434056</v>
      </c>
      <c r="L514" s="24">
        <f t="shared" si="86"/>
        <v>1265.9527652062986</v>
      </c>
      <c r="M514" s="24">
        <f t="shared" si="87"/>
        <v>847.84240169616066</v>
      </c>
      <c r="N514" s="35">
        <f t="shared" si="88"/>
        <v>9.827042551326326E-3</v>
      </c>
    </row>
    <row r="515" spans="2:14" x14ac:dyDescent="0.2">
      <c r="B515" s="14">
        <v>9.9399999999998769</v>
      </c>
      <c r="C515" s="14">
        <f>0.2*Sheet1!A498</f>
        <v>1.9104477611940298</v>
      </c>
      <c r="D515" s="18">
        <f t="shared" si="90"/>
        <v>0.13856019690113178</v>
      </c>
      <c r="E515" s="18">
        <f t="shared" si="91"/>
        <v>8.9326085008537018E-2</v>
      </c>
      <c r="F515" s="18">
        <f t="shared" si="82"/>
        <v>-80.477708758306335</v>
      </c>
      <c r="G515" s="18">
        <f t="shared" si="83"/>
        <v>-65.19913107967875</v>
      </c>
      <c r="H515" s="23">
        <f t="shared" si="84"/>
        <v>5.0198163393237145</v>
      </c>
      <c r="I515" s="23">
        <f t="shared" si="85"/>
        <v>3.1383817930414786</v>
      </c>
      <c r="J515" s="23">
        <f t="shared" si="89"/>
        <v>-78.567260997112299</v>
      </c>
      <c r="K515" s="23">
        <f t="shared" si="92"/>
        <v>-63.288683318484722</v>
      </c>
      <c r="L515" s="24">
        <f t="shared" si="86"/>
        <v>1174.0185446544526</v>
      </c>
      <c r="M515" s="24">
        <f t="shared" si="87"/>
        <v>766.43585260885379</v>
      </c>
      <c r="N515" s="35">
        <f t="shared" si="88"/>
        <v>4.9234111892594759E-2</v>
      </c>
    </row>
    <row r="516" spans="2:14" x14ac:dyDescent="0.2">
      <c r="B516" s="14">
        <v>9.9599999999998765</v>
      </c>
      <c r="C516" s="14">
        <f>0.2*Sheet1!A499</f>
        <v>-12.119402985074629</v>
      </c>
      <c r="D516" s="18">
        <f t="shared" si="90"/>
        <v>0.21957491324590853</v>
      </c>
      <c r="E516" s="18">
        <f t="shared" si="91"/>
        <v>0.13816860845476947</v>
      </c>
      <c r="F516" s="18">
        <f t="shared" si="82"/>
        <v>-113.33839565866913</v>
      </c>
      <c r="G516" s="18">
        <f t="shared" si="83"/>
        <v>-74.051993066292425</v>
      </c>
      <c r="H516" s="23">
        <f t="shared" si="84"/>
        <v>3.0816552951539613</v>
      </c>
      <c r="I516" s="23">
        <f t="shared" si="85"/>
        <v>1.745870551581767</v>
      </c>
      <c r="J516" s="23">
        <f t="shared" si="89"/>
        <v>-125.45779864374376</v>
      </c>
      <c r="K516" s="23">
        <f t="shared" si="92"/>
        <v>-86.171396051367054</v>
      </c>
      <c r="L516" s="24">
        <f t="shared" si="86"/>
        <v>866.46988741084328</v>
      </c>
      <c r="M516" s="24">
        <f t="shared" si="87"/>
        <v>517.60939448435238</v>
      </c>
      <c r="N516" s="35">
        <f t="shared" si="88"/>
        <v>8.1406304791139056E-2</v>
      </c>
    </row>
    <row r="517" spans="2:14" x14ac:dyDescent="0.2">
      <c r="B517" s="14">
        <v>9.9799999999998761</v>
      </c>
      <c r="C517" s="14">
        <f>0.2*Sheet1!A500</f>
        <v>-13.462686567164178</v>
      </c>
      <c r="D517" s="18">
        <f t="shared" si="90"/>
        <v>0.25638673029776182</v>
      </c>
      <c r="E517" s="18">
        <f t="shared" si="91"/>
        <v>0.1580862350396805</v>
      </c>
      <c r="F517" s="18">
        <f t="shared" si="82"/>
        <v>-134.8744928535902</v>
      </c>
      <c r="G517" s="18">
        <f t="shared" si="83"/>
        <v>-75.945851400950687</v>
      </c>
      <c r="H517" s="23">
        <f t="shared" si="84"/>
        <v>0.59952641003136797</v>
      </c>
      <c r="I517" s="23">
        <f t="shared" si="85"/>
        <v>0.24589210690933605</v>
      </c>
      <c r="J517" s="23">
        <f t="shared" si="89"/>
        <v>-148.33717942075438</v>
      </c>
      <c r="K517" s="23">
        <f t="shared" si="92"/>
        <v>-89.408537968114871</v>
      </c>
      <c r="L517" s="24">
        <f t="shared" si="86"/>
        <v>397.69423420961766</v>
      </c>
      <c r="M517" s="24">
        <f t="shared" si="87"/>
        <v>204.46928887770397</v>
      </c>
      <c r="N517" s="35">
        <f t="shared" si="88"/>
        <v>9.8300495258081322E-2</v>
      </c>
    </row>
    <row r="518" spans="2:14" x14ac:dyDescent="0.2">
      <c r="B518" s="14">
        <v>9.9999999999998757</v>
      </c>
      <c r="C518" s="14">
        <f>0.2*Sheet1!A501</f>
        <v>-2.3582089552238807</v>
      </c>
      <c r="D518" s="18">
        <f t="shared" si="90"/>
        <v>0.24128704772418069</v>
      </c>
      <c r="E518" s="18">
        <f t="shared" si="91"/>
        <v>0.14765819649194739</v>
      </c>
      <c r="F518" s="18">
        <f t="shared" si="82"/>
        <v>-136.02761488849467</v>
      </c>
      <c r="G518" s="18">
        <f t="shared" si="83"/>
        <v>-77.512955458247632</v>
      </c>
      <c r="H518" s="23">
        <f t="shared" si="84"/>
        <v>-2.1094946673894812</v>
      </c>
      <c r="I518" s="23">
        <f t="shared" si="85"/>
        <v>-1.288695961682647</v>
      </c>
      <c r="J518" s="23">
        <f t="shared" si="89"/>
        <v>-138.38582384371855</v>
      </c>
      <c r="K518" s="23">
        <f t="shared" si="92"/>
        <v>-79.871164413471519</v>
      </c>
      <c r="L518" s="24">
        <f t="shared" si="86"/>
        <v>-159.17530824557824</v>
      </c>
      <c r="M518" s="24">
        <f t="shared" si="87"/>
        <v>-114.35790244053959</v>
      </c>
      <c r="N518" s="35">
        <f t="shared" si="88"/>
        <v>9.3628851232233301E-2</v>
      </c>
    </row>
    <row r="519" spans="2:14" x14ac:dyDescent="0.2">
      <c r="B519"/>
      <c r="C519"/>
      <c r="D519"/>
      <c r="E519"/>
      <c r="F519"/>
      <c r="G519"/>
      <c r="H519"/>
    </row>
    <row r="520" spans="2:14" x14ac:dyDescent="0.2">
      <c r="B520"/>
      <c r="C520"/>
      <c r="D520"/>
      <c r="E520"/>
      <c r="F520"/>
      <c r="G520"/>
      <c r="H520"/>
    </row>
    <row r="521" spans="2:14" x14ac:dyDescent="0.2">
      <c r="B521"/>
      <c r="C521"/>
      <c r="D521"/>
      <c r="E521"/>
      <c r="F521"/>
      <c r="G521"/>
      <c r="H521"/>
    </row>
    <row r="522" spans="2:14" x14ac:dyDescent="0.2">
      <c r="B522"/>
      <c r="C522"/>
      <c r="D522"/>
      <c r="E522"/>
      <c r="F522"/>
      <c r="G522"/>
      <c r="H522"/>
    </row>
    <row r="523" spans="2:14" x14ac:dyDescent="0.2">
      <c r="B523"/>
      <c r="C523"/>
      <c r="D523"/>
      <c r="E523"/>
      <c r="F523"/>
      <c r="G523"/>
      <c r="H523"/>
    </row>
    <row r="524" spans="2:14" x14ac:dyDescent="0.2">
      <c r="B524"/>
      <c r="C524"/>
      <c r="D524"/>
      <c r="E524"/>
      <c r="F524"/>
      <c r="G524"/>
      <c r="H524"/>
    </row>
    <row r="525" spans="2:14" x14ac:dyDescent="0.2">
      <c r="B525"/>
      <c r="C525"/>
      <c r="D525"/>
      <c r="E525"/>
      <c r="F525"/>
      <c r="G525"/>
      <c r="H525"/>
    </row>
    <row r="526" spans="2:14" x14ac:dyDescent="0.2">
      <c r="B526"/>
      <c r="C526"/>
      <c r="D526"/>
      <c r="E526"/>
      <c r="F526"/>
      <c r="G526"/>
      <c r="H526"/>
    </row>
    <row r="527" spans="2:14" x14ac:dyDescent="0.2">
      <c r="B527"/>
      <c r="C527"/>
      <c r="D527"/>
      <c r="E527"/>
      <c r="F527"/>
      <c r="G527"/>
      <c r="H527"/>
    </row>
    <row r="528" spans="2:14" x14ac:dyDescent="0.2">
      <c r="B528"/>
      <c r="C528"/>
      <c r="D528"/>
      <c r="E528"/>
      <c r="F528"/>
      <c r="G528"/>
      <c r="H528"/>
    </row>
    <row r="529" spans="2:8" x14ac:dyDescent="0.2">
      <c r="B529"/>
      <c r="C529"/>
      <c r="D529"/>
      <c r="E529"/>
      <c r="F529"/>
      <c r="G529"/>
      <c r="H529"/>
    </row>
    <row r="530" spans="2:8" x14ac:dyDescent="0.2">
      <c r="B530"/>
      <c r="C530"/>
      <c r="D530"/>
      <c r="E530"/>
      <c r="F530"/>
      <c r="G530"/>
      <c r="H530"/>
    </row>
    <row r="531" spans="2:8" x14ac:dyDescent="0.2">
      <c r="B531"/>
      <c r="C531"/>
      <c r="D531"/>
      <c r="E531"/>
      <c r="F531"/>
      <c r="G531"/>
      <c r="H531"/>
    </row>
    <row r="532" spans="2:8" x14ac:dyDescent="0.2">
      <c r="B532"/>
      <c r="C532"/>
      <c r="D532"/>
      <c r="E532"/>
      <c r="F532"/>
      <c r="G532"/>
      <c r="H532"/>
    </row>
    <row r="533" spans="2:8" x14ac:dyDescent="0.2">
      <c r="B533"/>
      <c r="C533"/>
      <c r="D533"/>
      <c r="E533"/>
      <c r="F533"/>
      <c r="G533"/>
      <c r="H533"/>
    </row>
    <row r="534" spans="2:8" x14ac:dyDescent="0.2">
      <c r="B534"/>
      <c r="C534"/>
      <c r="D534"/>
      <c r="E534"/>
      <c r="F534"/>
      <c r="G534"/>
      <c r="H534"/>
    </row>
    <row r="535" spans="2:8" x14ac:dyDescent="0.2">
      <c r="B535"/>
      <c r="C535"/>
      <c r="D535"/>
      <c r="E535"/>
      <c r="F535"/>
      <c r="G535"/>
      <c r="H535"/>
    </row>
    <row r="536" spans="2:8" x14ac:dyDescent="0.2">
      <c r="B536"/>
      <c r="C536"/>
      <c r="D536"/>
      <c r="E536"/>
      <c r="F536"/>
      <c r="G536"/>
      <c r="H536"/>
    </row>
    <row r="537" spans="2:8" x14ac:dyDescent="0.2">
      <c r="B537"/>
      <c r="C537"/>
      <c r="D537"/>
      <c r="E537"/>
      <c r="F537"/>
      <c r="G537"/>
      <c r="H537"/>
    </row>
    <row r="538" spans="2:8" x14ac:dyDescent="0.2">
      <c r="B538"/>
      <c r="C538"/>
      <c r="D538"/>
      <c r="E538"/>
      <c r="F538"/>
      <c r="G538"/>
      <c r="H538"/>
    </row>
    <row r="539" spans="2:8" x14ac:dyDescent="0.2">
      <c r="B539"/>
      <c r="C539"/>
      <c r="D539"/>
      <c r="E539"/>
      <c r="F539"/>
      <c r="G539"/>
      <c r="H539"/>
    </row>
    <row r="540" spans="2:8" x14ac:dyDescent="0.2">
      <c r="B540"/>
      <c r="C540"/>
      <c r="D540"/>
      <c r="E540"/>
      <c r="F540"/>
      <c r="G540"/>
      <c r="H540"/>
    </row>
    <row r="541" spans="2:8" x14ac:dyDescent="0.2">
      <c r="B541"/>
      <c r="C541"/>
      <c r="D541"/>
      <c r="E541"/>
      <c r="F541"/>
      <c r="G541"/>
      <c r="H541"/>
    </row>
    <row r="542" spans="2:8" x14ac:dyDescent="0.2">
      <c r="B542"/>
      <c r="C542"/>
      <c r="D542"/>
      <c r="E542"/>
      <c r="F542"/>
      <c r="G542"/>
      <c r="H542"/>
    </row>
    <row r="543" spans="2:8" x14ac:dyDescent="0.2">
      <c r="B543"/>
      <c r="C543"/>
      <c r="D543"/>
      <c r="E543"/>
      <c r="F543"/>
      <c r="G543"/>
      <c r="H543"/>
    </row>
    <row r="544" spans="2:8" x14ac:dyDescent="0.2">
      <c r="B544"/>
      <c r="C544"/>
      <c r="D544"/>
      <c r="E544"/>
      <c r="F544"/>
      <c r="G544"/>
      <c r="H544"/>
    </row>
    <row r="545" spans="2:8" x14ac:dyDescent="0.2">
      <c r="B545"/>
      <c r="C545"/>
      <c r="D545"/>
      <c r="E545"/>
      <c r="F545"/>
      <c r="G545"/>
      <c r="H545"/>
    </row>
    <row r="546" spans="2:8" x14ac:dyDescent="0.2">
      <c r="B546"/>
      <c r="C546"/>
      <c r="D546"/>
      <c r="E546"/>
      <c r="F546"/>
      <c r="G546"/>
      <c r="H546"/>
    </row>
    <row r="547" spans="2:8" x14ac:dyDescent="0.2">
      <c r="B547"/>
      <c r="C547"/>
      <c r="D547"/>
      <c r="E547"/>
      <c r="F547"/>
      <c r="G547"/>
      <c r="H547"/>
    </row>
    <row r="548" spans="2:8" x14ac:dyDescent="0.2">
      <c r="B548"/>
      <c r="C548"/>
      <c r="D548"/>
      <c r="E548"/>
      <c r="F548"/>
      <c r="G548"/>
      <c r="H548"/>
    </row>
    <row r="549" spans="2:8" x14ac:dyDescent="0.2">
      <c r="B549"/>
      <c r="C549"/>
      <c r="D549"/>
      <c r="E549"/>
      <c r="F549"/>
      <c r="G549"/>
      <c r="H549"/>
    </row>
    <row r="550" spans="2:8" x14ac:dyDescent="0.2">
      <c r="B550"/>
      <c r="C550"/>
      <c r="D550"/>
      <c r="E550"/>
      <c r="F550"/>
      <c r="G550"/>
      <c r="H550"/>
    </row>
    <row r="551" spans="2:8" x14ac:dyDescent="0.2">
      <c r="B551"/>
      <c r="C551"/>
      <c r="D551"/>
      <c r="E551"/>
      <c r="F551"/>
      <c r="G551"/>
      <c r="H551"/>
    </row>
    <row r="552" spans="2:8" x14ac:dyDescent="0.2">
      <c r="B552"/>
      <c r="C552"/>
      <c r="D552"/>
      <c r="E552"/>
      <c r="F552"/>
      <c r="G552"/>
      <c r="H552"/>
    </row>
    <row r="553" spans="2:8" x14ac:dyDescent="0.2">
      <c r="B553"/>
      <c r="C553"/>
      <c r="D553"/>
      <c r="E553"/>
      <c r="F553"/>
      <c r="G553"/>
      <c r="H553"/>
    </row>
    <row r="554" spans="2:8" x14ac:dyDescent="0.2">
      <c r="B554"/>
      <c r="C554"/>
      <c r="D554"/>
      <c r="E554"/>
      <c r="F554"/>
      <c r="G554"/>
      <c r="H554"/>
    </row>
    <row r="555" spans="2:8" x14ac:dyDescent="0.2">
      <c r="B555"/>
      <c r="C555"/>
      <c r="D555"/>
      <c r="E555"/>
      <c r="F555"/>
      <c r="G555"/>
      <c r="H555"/>
    </row>
    <row r="556" spans="2:8" x14ac:dyDescent="0.2">
      <c r="B556"/>
      <c r="C556"/>
      <c r="D556"/>
      <c r="E556"/>
      <c r="F556"/>
      <c r="G556"/>
      <c r="H556"/>
    </row>
    <row r="557" spans="2:8" x14ac:dyDescent="0.2">
      <c r="B557"/>
      <c r="C557"/>
      <c r="D557"/>
      <c r="E557"/>
      <c r="F557"/>
      <c r="G557"/>
      <c r="H557"/>
    </row>
    <row r="558" spans="2:8" x14ac:dyDescent="0.2">
      <c r="B558"/>
      <c r="C558"/>
      <c r="D558"/>
      <c r="E558"/>
      <c r="F558"/>
      <c r="G558"/>
      <c r="H558"/>
    </row>
    <row r="559" spans="2:8" x14ac:dyDescent="0.2">
      <c r="B559"/>
      <c r="C559"/>
      <c r="D559"/>
      <c r="E559"/>
      <c r="F559"/>
      <c r="G559"/>
      <c r="H559"/>
    </row>
    <row r="560" spans="2:8" x14ac:dyDescent="0.2">
      <c r="B560"/>
      <c r="C560"/>
      <c r="D560"/>
      <c r="E560"/>
      <c r="F560"/>
      <c r="G560"/>
      <c r="H560"/>
    </row>
    <row r="561" spans="2:8" x14ac:dyDescent="0.2">
      <c r="B561"/>
      <c r="C561"/>
      <c r="D561"/>
      <c r="E561"/>
      <c r="F561"/>
      <c r="G561"/>
      <c r="H561"/>
    </row>
    <row r="562" spans="2:8" x14ac:dyDescent="0.2">
      <c r="B562"/>
      <c r="C562"/>
      <c r="D562"/>
      <c r="E562"/>
      <c r="F562"/>
      <c r="G562"/>
      <c r="H562"/>
    </row>
    <row r="563" spans="2:8" x14ac:dyDescent="0.2">
      <c r="B563"/>
      <c r="C563"/>
      <c r="D563"/>
      <c r="E563"/>
      <c r="F563"/>
      <c r="G563"/>
      <c r="H563"/>
    </row>
    <row r="564" spans="2:8" x14ac:dyDescent="0.2">
      <c r="B564"/>
      <c r="C564"/>
      <c r="D564"/>
      <c r="E564"/>
      <c r="F564"/>
      <c r="G564"/>
      <c r="H564"/>
    </row>
    <row r="565" spans="2:8" x14ac:dyDescent="0.2">
      <c r="B565"/>
      <c r="C565"/>
      <c r="D565"/>
      <c r="E565"/>
      <c r="F565"/>
      <c r="G565"/>
      <c r="H565"/>
    </row>
    <row r="566" spans="2:8" x14ac:dyDescent="0.2">
      <c r="B566"/>
      <c r="C566"/>
      <c r="D566"/>
      <c r="E566"/>
      <c r="F566"/>
      <c r="G566"/>
      <c r="H566"/>
    </row>
    <row r="567" spans="2:8" x14ac:dyDescent="0.2">
      <c r="B567"/>
      <c r="C567"/>
      <c r="D567"/>
      <c r="E567"/>
      <c r="F567"/>
      <c r="G567"/>
      <c r="H567"/>
    </row>
    <row r="568" spans="2:8" x14ac:dyDescent="0.2">
      <c r="B568"/>
      <c r="C568"/>
      <c r="D568"/>
      <c r="E568"/>
      <c r="F568"/>
      <c r="G568"/>
      <c r="H568"/>
    </row>
    <row r="569" spans="2:8" x14ac:dyDescent="0.2">
      <c r="B569"/>
      <c r="C569"/>
      <c r="D569"/>
      <c r="E569"/>
      <c r="F569"/>
      <c r="G569"/>
      <c r="H569"/>
    </row>
    <row r="570" spans="2:8" x14ac:dyDescent="0.2">
      <c r="B570"/>
      <c r="C570"/>
      <c r="D570"/>
      <c r="E570"/>
      <c r="F570"/>
      <c r="G570"/>
      <c r="H570"/>
    </row>
    <row r="571" spans="2:8" x14ac:dyDescent="0.2">
      <c r="B571"/>
      <c r="C571"/>
      <c r="D571"/>
      <c r="E571"/>
      <c r="F571"/>
      <c r="G571"/>
      <c r="H571"/>
    </row>
    <row r="572" spans="2:8" x14ac:dyDescent="0.2">
      <c r="B572"/>
      <c r="C572"/>
      <c r="D572"/>
      <c r="E572"/>
      <c r="F572"/>
      <c r="G572"/>
      <c r="H572"/>
    </row>
    <row r="573" spans="2:8" x14ac:dyDescent="0.2">
      <c r="B573"/>
      <c r="C573"/>
      <c r="D573"/>
      <c r="E573"/>
      <c r="F573"/>
      <c r="G573"/>
      <c r="H573"/>
    </row>
    <row r="574" spans="2:8" x14ac:dyDescent="0.2">
      <c r="B574"/>
      <c r="C574"/>
      <c r="D574"/>
      <c r="E574"/>
      <c r="F574"/>
      <c r="G574"/>
      <c r="H574"/>
    </row>
    <row r="575" spans="2:8" x14ac:dyDescent="0.2">
      <c r="B575"/>
      <c r="C575"/>
      <c r="D575"/>
      <c r="E575"/>
      <c r="F575"/>
      <c r="G575"/>
      <c r="H575"/>
    </row>
    <row r="576" spans="2:8" x14ac:dyDescent="0.2">
      <c r="B576"/>
      <c r="C576"/>
      <c r="D576"/>
      <c r="E576"/>
      <c r="F576"/>
      <c r="G576"/>
      <c r="H576"/>
    </row>
    <row r="577" spans="2:8" x14ac:dyDescent="0.2">
      <c r="B577"/>
      <c r="C577"/>
      <c r="D577"/>
      <c r="E577"/>
      <c r="F577"/>
      <c r="G577"/>
      <c r="H577"/>
    </row>
    <row r="578" spans="2:8" x14ac:dyDescent="0.2">
      <c r="B578"/>
      <c r="C578"/>
      <c r="D578"/>
      <c r="E578"/>
      <c r="F578"/>
      <c r="G578"/>
      <c r="H578"/>
    </row>
    <row r="579" spans="2:8" x14ac:dyDescent="0.2">
      <c r="B579"/>
      <c r="C579"/>
      <c r="D579"/>
      <c r="E579"/>
      <c r="F579"/>
      <c r="G579"/>
      <c r="H579"/>
    </row>
    <row r="580" spans="2:8" x14ac:dyDescent="0.2">
      <c r="B580"/>
      <c r="C580"/>
      <c r="D580"/>
      <c r="E580"/>
      <c r="F580"/>
      <c r="G580"/>
      <c r="H580"/>
    </row>
    <row r="581" spans="2:8" x14ac:dyDescent="0.2">
      <c r="B581"/>
      <c r="C581"/>
      <c r="D581"/>
      <c r="E581"/>
      <c r="F581"/>
      <c r="G581"/>
      <c r="H581"/>
    </row>
    <row r="582" spans="2:8" x14ac:dyDescent="0.2">
      <c r="B582"/>
      <c r="C582"/>
      <c r="D582"/>
      <c r="E582"/>
      <c r="F582"/>
      <c r="G582"/>
      <c r="H582"/>
    </row>
    <row r="583" spans="2:8" x14ac:dyDescent="0.2">
      <c r="B583"/>
      <c r="C583"/>
      <c r="D583"/>
      <c r="E583"/>
      <c r="F583"/>
      <c r="G583"/>
      <c r="H583"/>
    </row>
    <row r="584" spans="2:8" x14ac:dyDescent="0.2">
      <c r="B584"/>
      <c r="C584"/>
      <c r="D584"/>
      <c r="E584"/>
      <c r="F584"/>
      <c r="G584"/>
      <c r="H584"/>
    </row>
    <row r="585" spans="2:8" x14ac:dyDescent="0.2">
      <c r="B585"/>
      <c r="C585"/>
      <c r="D585"/>
      <c r="E585"/>
      <c r="F585"/>
      <c r="G585"/>
      <c r="H585"/>
    </row>
    <row r="586" spans="2:8" x14ac:dyDescent="0.2">
      <c r="B586"/>
      <c r="C586"/>
      <c r="D586"/>
      <c r="E586"/>
      <c r="F586"/>
      <c r="G586"/>
      <c r="H586"/>
    </row>
    <row r="587" spans="2:8" x14ac:dyDescent="0.2">
      <c r="B587"/>
      <c r="C587"/>
      <c r="D587"/>
      <c r="E587"/>
      <c r="F587"/>
      <c r="G587"/>
      <c r="H587"/>
    </row>
    <row r="588" spans="2:8" x14ac:dyDescent="0.2">
      <c r="B588"/>
      <c r="C588"/>
      <c r="D588"/>
      <c r="E588"/>
      <c r="F588"/>
      <c r="G588"/>
      <c r="H588"/>
    </row>
    <row r="589" spans="2:8" x14ac:dyDescent="0.2">
      <c r="B589"/>
      <c r="C589"/>
      <c r="D589"/>
      <c r="E589"/>
      <c r="F589"/>
      <c r="G589"/>
      <c r="H589"/>
    </row>
    <row r="590" spans="2:8" x14ac:dyDescent="0.2">
      <c r="B590"/>
      <c r="C590"/>
      <c r="D590"/>
      <c r="E590"/>
      <c r="F590"/>
      <c r="G590"/>
      <c r="H590"/>
    </row>
    <row r="591" spans="2:8" x14ac:dyDescent="0.2">
      <c r="B591"/>
      <c r="C591"/>
      <c r="D591"/>
      <c r="E591"/>
      <c r="F591"/>
      <c r="G591"/>
      <c r="H591"/>
    </row>
    <row r="592" spans="2:8" x14ac:dyDescent="0.2">
      <c r="B592"/>
      <c r="C592"/>
      <c r="D592"/>
      <c r="E592"/>
      <c r="F592"/>
      <c r="G592"/>
      <c r="H592"/>
    </row>
    <row r="593" spans="2:8" x14ac:dyDescent="0.2">
      <c r="B593"/>
      <c r="C593"/>
      <c r="D593"/>
      <c r="E593"/>
      <c r="F593"/>
      <c r="G593"/>
      <c r="H593"/>
    </row>
    <row r="594" spans="2:8" x14ac:dyDescent="0.2">
      <c r="B594"/>
      <c r="C594"/>
      <c r="D594"/>
      <c r="E594"/>
      <c r="F594"/>
      <c r="G594"/>
      <c r="H594"/>
    </row>
    <row r="595" spans="2:8" x14ac:dyDescent="0.2">
      <c r="B595"/>
      <c r="C595"/>
      <c r="D595"/>
      <c r="E595"/>
      <c r="F595"/>
      <c r="G595"/>
      <c r="H595"/>
    </row>
    <row r="596" spans="2:8" x14ac:dyDescent="0.2">
      <c r="B596"/>
      <c r="C596"/>
      <c r="D596"/>
      <c r="E596"/>
      <c r="F596"/>
      <c r="G596"/>
      <c r="H596"/>
    </row>
    <row r="597" spans="2:8" x14ac:dyDescent="0.2">
      <c r="B597"/>
      <c r="C597"/>
      <c r="D597"/>
      <c r="E597"/>
      <c r="F597"/>
      <c r="G597"/>
      <c r="H597"/>
    </row>
    <row r="598" spans="2:8" x14ac:dyDescent="0.2">
      <c r="B598"/>
      <c r="C598"/>
      <c r="D598"/>
      <c r="E598"/>
      <c r="F598"/>
      <c r="G598"/>
      <c r="H598"/>
    </row>
    <row r="599" spans="2:8" x14ac:dyDescent="0.2">
      <c r="B599"/>
      <c r="C599"/>
      <c r="D599"/>
      <c r="E599"/>
      <c r="F599"/>
      <c r="G599"/>
      <c r="H599"/>
    </row>
    <row r="600" spans="2:8" x14ac:dyDescent="0.2">
      <c r="B600"/>
      <c r="C600"/>
      <c r="D600"/>
      <c r="E600"/>
      <c r="F600"/>
      <c r="G600"/>
      <c r="H600"/>
    </row>
    <row r="601" spans="2:8" x14ac:dyDescent="0.2">
      <c r="B601"/>
      <c r="C601"/>
      <c r="D601"/>
      <c r="E601"/>
      <c r="F601"/>
      <c r="G601"/>
      <c r="H601"/>
    </row>
    <row r="602" spans="2:8" x14ac:dyDescent="0.2">
      <c r="B602"/>
      <c r="C602"/>
      <c r="D602"/>
      <c r="E602"/>
      <c r="F602"/>
      <c r="G602"/>
      <c r="H602"/>
    </row>
    <row r="603" spans="2:8" x14ac:dyDescent="0.2">
      <c r="B603"/>
      <c r="C603"/>
      <c r="D603"/>
      <c r="E603"/>
      <c r="F603"/>
      <c r="G603"/>
      <c r="H603"/>
    </row>
    <row r="604" spans="2:8" x14ac:dyDescent="0.2">
      <c r="B604"/>
      <c r="C604"/>
      <c r="D604"/>
      <c r="E604"/>
      <c r="F604"/>
      <c r="G604"/>
      <c r="H604"/>
    </row>
    <row r="605" spans="2:8" x14ac:dyDescent="0.2">
      <c r="B605"/>
      <c r="C605"/>
      <c r="D605"/>
      <c r="E605"/>
      <c r="F605"/>
      <c r="G605"/>
      <c r="H605"/>
    </row>
    <row r="606" spans="2:8" x14ac:dyDescent="0.2">
      <c r="B606"/>
      <c r="C606"/>
      <c r="D606"/>
      <c r="E606"/>
      <c r="F606"/>
      <c r="G606"/>
      <c r="H606"/>
    </row>
    <row r="607" spans="2:8" x14ac:dyDescent="0.2">
      <c r="B607"/>
      <c r="C607"/>
      <c r="D607"/>
      <c r="E607"/>
      <c r="F607"/>
      <c r="G607"/>
      <c r="H607"/>
    </row>
    <row r="608" spans="2:8" x14ac:dyDescent="0.2">
      <c r="B608"/>
      <c r="C608"/>
      <c r="D608"/>
      <c r="E608"/>
      <c r="F608"/>
      <c r="G608"/>
      <c r="H608"/>
    </row>
    <row r="609" spans="2:8" x14ac:dyDescent="0.2">
      <c r="B609"/>
      <c r="C609"/>
      <c r="D609"/>
      <c r="E609"/>
      <c r="F609"/>
      <c r="G609"/>
      <c r="H609"/>
    </row>
    <row r="610" spans="2:8" x14ac:dyDescent="0.2">
      <c r="B610"/>
      <c r="C610"/>
      <c r="D610"/>
      <c r="E610"/>
      <c r="F610"/>
      <c r="G610"/>
      <c r="H610"/>
    </row>
    <row r="611" spans="2:8" x14ac:dyDescent="0.2">
      <c r="B611"/>
      <c r="C611"/>
      <c r="D611"/>
      <c r="E611"/>
      <c r="F611"/>
      <c r="G611"/>
      <c r="H611"/>
    </row>
    <row r="612" spans="2:8" x14ac:dyDescent="0.2">
      <c r="B612"/>
      <c r="C612"/>
      <c r="D612"/>
      <c r="E612"/>
      <c r="F612"/>
      <c r="G612"/>
      <c r="H612"/>
    </row>
    <row r="613" spans="2:8" x14ac:dyDescent="0.2">
      <c r="B613"/>
      <c r="C613"/>
      <c r="D613"/>
      <c r="E613"/>
      <c r="F613"/>
      <c r="G613"/>
      <c r="H613"/>
    </row>
    <row r="614" spans="2:8" x14ac:dyDescent="0.2">
      <c r="B614"/>
      <c r="C614"/>
      <c r="D614"/>
      <c r="E614"/>
      <c r="F614"/>
      <c r="G614"/>
      <c r="H614"/>
    </row>
    <row r="615" spans="2:8" x14ac:dyDescent="0.2">
      <c r="B615"/>
      <c r="C615"/>
      <c r="D615"/>
      <c r="E615"/>
      <c r="F615"/>
      <c r="G615"/>
      <c r="H615"/>
    </row>
    <row r="616" spans="2:8" x14ac:dyDescent="0.2">
      <c r="B616"/>
      <c r="C616"/>
      <c r="D616"/>
      <c r="E616"/>
      <c r="F616"/>
      <c r="G616"/>
      <c r="H616"/>
    </row>
    <row r="617" spans="2:8" x14ac:dyDescent="0.2">
      <c r="B617"/>
      <c r="C617"/>
      <c r="D617"/>
      <c r="E617"/>
      <c r="F617"/>
      <c r="G617"/>
      <c r="H617"/>
    </row>
    <row r="618" spans="2:8" x14ac:dyDescent="0.2">
      <c r="B618"/>
      <c r="C618"/>
      <c r="D618"/>
      <c r="E618"/>
      <c r="F618"/>
      <c r="G618"/>
      <c r="H618"/>
    </row>
    <row r="619" spans="2:8" x14ac:dyDescent="0.2">
      <c r="B619"/>
      <c r="C619"/>
      <c r="D619"/>
      <c r="E619"/>
      <c r="F619"/>
      <c r="G619"/>
      <c r="H619"/>
    </row>
    <row r="620" spans="2:8" x14ac:dyDescent="0.2">
      <c r="B620"/>
      <c r="C620"/>
      <c r="D620"/>
      <c r="E620"/>
      <c r="F620"/>
      <c r="G620"/>
      <c r="H620"/>
    </row>
    <row r="621" spans="2:8" x14ac:dyDescent="0.2">
      <c r="B621"/>
      <c r="C621"/>
      <c r="D621"/>
      <c r="E621"/>
      <c r="F621"/>
      <c r="G621"/>
      <c r="H621"/>
    </row>
    <row r="622" spans="2:8" x14ac:dyDescent="0.2">
      <c r="B622"/>
      <c r="C622"/>
      <c r="D622"/>
      <c r="E622"/>
      <c r="F622"/>
      <c r="G622"/>
      <c r="H622"/>
    </row>
    <row r="623" spans="2:8" x14ac:dyDescent="0.2">
      <c r="B623"/>
      <c r="C623"/>
      <c r="D623"/>
      <c r="E623"/>
      <c r="F623"/>
      <c r="G623"/>
      <c r="H623"/>
    </row>
    <row r="624" spans="2:8" x14ac:dyDescent="0.2">
      <c r="B624"/>
      <c r="C624"/>
      <c r="D624"/>
      <c r="E624"/>
      <c r="F624"/>
      <c r="G624"/>
      <c r="H624"/>
    </row>
    <row r="625" spans="2:8" x14ac:dyDescent="0.2">
      <c r="B625"/>
      <c r="C625"/>
      <c r="D625"/>
      <c r="E625"/>
      <c r="F625"/>
      <c r="G625"/>
      <c r="H625"/>
    </row>
    <row r="626" spans="2:8" x14ac:dyDescent="0.2">
      <c r="B626"/>
      <c r="C626"/>
      <c r="D626"/>
      <c r="E626"/>
      <c r="F626"/>
      <c r="G626"/>
      <c r="H626"/>
    </row>
    <row r="627" spans="2:8" x14ac:dyDescent="0.2">
      <c r="B627"/>
      <c r="C627"/>
      <c r="D627"/>
      <c r="E627"/>
      <c r="F627"/>
      <c r="G627"/>
      <c r="H627"/>
    </row>
    <row r="628" spans="2:8" x14ac:dyDescent="0.2">
      <c r="B628"/>
      <c r="C628"/>
      <c r="D628"/>
      <c r="E628"/>
      <c r="F628"/>
      <c r="G628"/>
      <c r="H628"/>
    </row>
    <row r="629" spans="2:8" x14ac:dyDescent="0.2">
      <c r="B629"/>
      <c r="C629"/>
      <c r="D629"/>
      <c r="E629"/>
      <c r="F629"/>
      <c r="G629"/>
      <c r="H629"/>
    </row>
    <row r="630" spans="2:8" x14ac:dyDescent="0.2">
      <c r="B630"/>
      <c r="C630"/>
      <c r="D630"/>
      <c r="E630"/>
      <c r="F630"/>
      <c r="G630"/>
      <c r="H630"/>
    </row>
    <row r="631" spans="2:8" x14ac:dyDescent="0.2">
      <c r="B631"/>
      <c r="C631"/>
      <c r="D631"/>
      <c r="E631"/>
      <c r="F631"/>
      <c r="G631"/>
      <c r="H631"/>
    </row>
    <row r="632" spans="2:8" x14ac:dyDescent="0.2">
      <c r="B632"/>
      <c r="C632"/>
      <c r="D632"/>
      <c r="E632"/>
      <c r="F632"/>
      <c r="G632"/>
      <c r="H632"/>
    </row>
    <row r="633" spans="2:8" x14ac:dyDescent="0.2">
      <c r="B633"/>
      <c r="C633"/>
      <c r="D633"/>
      <c r="E633"/>
      <c r="F633"/>
      <c r="G633"/>
      <c r="H633"/>
    </row>
    <row r="634" spans="2:8" x14ac:dyDescent="0.2">
      <c r="B634"/>
      <c r="C634"/>
      <c r="D634"/>
      <c r="E634"/>
      <c r="F634"/>
      <c r="G634"/>
      <c r="H634"/>
    </row>
    <row r="635" spans="2:8" x14ac:dyDescent="0.2">
      <c r="B635"/>
      <c r="C635"/>
      <c r="D635"/>
      <c r="E635"/>
      <c r="F635"/>
      <c r="G635"/>
      <c r="H635"/>
    </row>
    <row r="636" spans="2:8" x14ac:dyDescent="0.2">
      <c r="B636"/>
      <c r="C636"/>
      <c r="D636"/>
      <c r="E636"/>
      <c r="F636"/>
      <c r="G636"/>
      <c r="H636"/>
    </row>
    <row r="637" spans="2:8" x14ac:dyDescent="0.2">
      <c r="B637"/>
      <c r="C637"/>
      <c r="D637"/>
      <c r="E637"/>
      <c r="F637"/>
      <c r="G637"/>
      <c r="H637"/>
    </row>
    <row r="638" spans="2:8" x14ac:dyDescent="0.2">
      <c r="B638"/>
      <c r="C638"/>
      <c r="D638"/>
      <c r="E638"/>
      <c r="F638"/>
      <c r="G638"/>
      <c r="H638"/>
    </row>
    <row r="639" spans="2:8" x14ac:dyDescent="0.2">
      <c r="B639"/>
      <c r="C639"/>
      <c r="D639"/>
      <c r="E639"/>
      <c r="F639"/>
      <c r="G639"/>
      <c r="H639"/>
    </row>
    <row r="640" spans="2:8" x14ac:dyDescent="0.2">
      <c r="B640"/>
      <c r="C640"/>
      <c r="D640"/>
      <c r="E640"/>
      <c r="F640"/>
      <c r="G640"/>
      <c r="H640"/>
    </row>
    <row r="641" spans="2:8" x14ac:dyDescent="0.2">
      <c r="B641"/>
      <c r="C641"/>
      <c r="D641"/>
      <c r="E641"/>
      <c r="F641"/>
      <c r="G641"/>
      <c r="H641"/>
    </row>
    <row r="642" spans="2:8" x14ac:dyDescent="0.2">
      <c r="B642"/>
      <c r="C642"/>
      <c r="D642"/>
      <c r="E642"/>
      <c r="F642"/>
      <c r="G642"/>
      <c r="H642"/>
    </row>
    <row r="643" spans="2:8" x14ac:dyDescent="0.2">
      <c r="B643"/>
      <c r="C643"/>
      <c r="D643"/>
      <c r="E643"/>
      <c r="F643"/>
      <c r="G643"/>
      <c r="H643"/>
    </row>
    <row r="644" spans="2:8" x14ac:dyDescent="0.2">
      <c r="B644"/>
      <c r="C644"/>
      <c r="D644"/>
      <c r="E644"/>
      <c r="F644"/>
      <c r="G644"/>
      <c r="H644"/>
    </row>
    <row r="645" spans="2:8" x14ac:dyDescent="0.2">
      <c r="B645"/>
      <c r="C645"/>
      <c r="D645"/>
      <c r="E645"/>
      <c r="F645"/>
      <c r="G645"/>
      <c r="H645"/>
    </row>
    <row r="646" spans="2:8" x14ac:dyDescent="0.2">
      <c r="B646"/>
      <c r="C646"/>
      <c r="D646"/>
      <c r="E646"/>
      <c r="F646"/>
      <c r="G646"/>
      <c r="H646"/>
    </row>
    <row r="647" spans="2:8" x14ac:dyDescent="0.2">
      <c r="B647"/>
      <c r="C647"/>
      <c r="D647"/>
      <c r="E647"/>
      <c r="F647"/>
      <c r="G647"/>
      <c r="H647"/>
    </row>
    <row r="648" spans="2:8" x14ac:dyDescent="0.2">
      <c r="B648"/>
      <c r="C648"/>
      <c r="D648"/>
      <c r="E648"/>
      <c r="F648"/>
      <c r="G648"/>
      <c r="H648"/>
    </row>
    <row r="649" spans="2:8" x14ac:dyDescent="0.2">
      <c r="B649"/>
      <c r="C649"/>
      <c r="D649"/>
      <c r="E649"/>
      <c r="F649"/>
      <c r="G649"/>
      <c r="H649"/>
    </row>
    <row r="650" spans="2:8" x14ac:dyDescent="0.2">
      <c r="B650"/>
      <c r="C650"/>
      <c r="D650"/>
      <c r="E650"/>
      <c r="F650"/>
      <c r="G650"/>
      <c r="H650"/>
    </row>
    <row r="651" spans="2:8" x14ac:dyDescent="0.2">
      <c r="B651"/>
      <c r="C651"/>
      <c r="D651"/>
      <c r="E651"/>
      <c r="F651"/>
      <c r="G651"/>
      <c r="H651"/>
    </row>
    <row r="652" spans="2:8" x14ac:dyDescent="0.2">
      <c r="B652"/>
      <c r="C652"/>
      <c r="D652"/>
      <c r="E652"/>
      <c r="F652"/>
      <c r="G652"/>
      <c r="H652"/>
    </row>
    <row r="653" spans="2:8" x14ac:dyDescent="0.2">
      <c r="B653"/>
      <c r="C653"/>
      <c r="D653"/>
      <c r="E653"/>
      <c r="F653"/>
      <c r="G653"/>
      <c r="H653"/>
    </row>
    <row r="654" spans="2:8" x14ac:dyDescent="0.2">
      <c r="B654"/>
      <c r="C654"/>
      <c r="D654"/>
      <c r="E654"/>
      <c r="F654"/>
      <c r="G654"/>
      <c r="H654"/>
    </row>
    <row r="655" spans="2:8" x14ac:dyDescent="0.2">
      <c r="B655"/>
      <c r="C655"/>
      <c r="D655"/>
      <c r="E655"/>
      <c r="F655"/>
      <c r="G655"/>
      <c r="H655"/>
    </row>
    <row r="656" spans="2:8" x14ac:dyDescent="0.2">
      <c r="B656"/>
      <c r="C656"/>
      <c r="D656"/>
      <c r="E656"/>
      <c r="F656"/>
      <c r="G656"/>
      <c r="H656"/>
    </row>
    <row r="657" spans="2:8" x14ac:dyDescent="0.2">
      <c r="B657"/>
      <c r="C657"/>
      <c r="D657"/>
      <c r="E657"/>
      <c r="F657"/>
      <c r="G657"/>
      <c r="H657"/>
    </row>
    <row r="658" spans="2:8" x14ac:dyDescent="0.2">
      <c r="B658"/>
      <c r="C658"/>
      <c r="D658"/>
      <c r="E658"/>
      <c r="F658"/>
      <c r="G658"/>
      <c r="H658"/>
    </row>
    <row r="659" spans="2:8" x14ac:dyDescent="0.2">
      <c r="B659"/>
      <c r="C659"/>
      <c r="D659"/>
      <c r="E659"/>
      <c r="F659"/>
      <c r="G659"/>
      <c r="H659"/>
    </row>
    <row r="660" spans="2:8" x14ac:dyDescent="0.2">
      <c r="B660"/>
      <c r="C660"/>
      <c r="D660"/>
      <c r="E660"/>
      <c r="F660"/>
      <c r="G660"/>
      <c r="H660"/>
    </row>
    <row r="661" spans="2:8" x14ac:dyDescent="0.2">
      <c r="B661"/>
      <c r="C661"/>
      <c r="D661"/>
      <c r="E661"/>
      <c r="F661"/>
      <c r="G661"/>
      <c r="H661"/>
    </row>
    <row r="662" spans="2:8" x14ac:dyDescent="0.2">
      <c r="B662"/>
      <c r="C662"/>
      <c r="D662"/>
      <c r="E662"/>
      <c r="F662"/>
      <c r="G662"/>
      <c r="H662"/>
    </row>
    <row r="663" spans="2:8" x14ac:dyDescent="0.2">
      <c r="B663"/>
      <c r="C663"/>
      <c r="D663"/>
      <c r="E663"/>
      <c r="F663"/>
      <c r="G663"/>
      <c r="H663"/>
    </row>
    <row r="664" spans="2:8" x14ac:dyDescent="0.2">
      <c r="B664"/>
      <c r="C664"/>
      <c r="D664"/>
      <c r="E664"/>
      <c r="F664"/>
      <c r="G664"/>
      <c r="H664"/>
    </row>
    <row r="665" spans="2:8" x14ac:dyDescent="0.2">
      <c r="B665"/>
      <c r="C665"/>
      <c r="D665"/>
      <c r="E665"/>
      <c r="F665"/>
      <c r="G665"/>
      <c r="H665"/>
    </row>
    <row r="666" spans="2:8" x14ac:dyDescent="0.2">
      <c r="B666"/>
      <c r="C666"/>
      <c r="D666"/>
      <c r="E666"/>
      <c r="F666"/>
      <c r="G666"/>
      <c r="H666"/>
    </row>
    <row r="667" spans="2:8" x14ac:dyDescent="0.2">
      <c r="B667"/>
      <c r="C667"/>
      <c r="D667"/>
      <c r="E667"/>
      <c r="F667"/>
      <c r="G667"/>
      <c r="H667"/>
    </row>
    <row r="668" spans="2:8" x14ac:dyDescent="0.2">
      <c r="B668"/>
      <c r="C668"/>
      <c r="D668"/>
      <c r="E668"/>
      <c r="F668"/>
      <c r="G668"/>
      <c r="H668"/>
    </row>
    <row r="669" spans="2:8" x14ac:dyDescent="0.2">
      <c r="B669"/>
      <c r="C669"/>
      <c r="D669"/>
      <c r="E669"/>
      <c r="F669"/>
      <c r="G669"/>
      <c r="H669"/>
    </row>
    <row r="670" spans="2:8" x14ac:dyDescent="0.2">
      <c r="B670"/>
      <c r="C670"/>
      <c r="D670"/>
      <c r="E670"/>
      <c r="F670"/>
      <c r="G670"/>
      <c r="H670"/>
    </row>
    <row r="671" spans="2:8" x14ac:dyDescent="0.2">
      <c r="B671"/>
      <c r="C671"/>
      <c r="D671"/>
      <c r="E671"/>
      <c r="F671"/>
      <c r="G671"/>
      <c r="H671"/>
    </row>
    <row r="672" spans="2:8" x14ac:dyDescent="0.2">
      <c r="B672"/>
      <c r="C672"/>
      <c r="D672"/>
      <c r="E672"/>
      <c r="F672"/>
      <c r="G672"/>
      <c r="H672"/>
    </row>
    <row r="673" spans="2:8" x14ac:dyDescent="0.2">
      <c r="B673"/>
      <c r="C673"/>
      <c r="D673"/>
      <c r="E673"/>
      <c r="F673"/>
      <c r="G673"/>
      <c r="H673"/>
    </row>
    <row r="674" spans="2:8" x14ac:dyDescent="0.2">
      <c r="B674"/>
      <c r="C674"/>
      <c r="D674"/>
      <c r="E674"/>
      <c r="F674"/>
      <c r="G674"/>
      <c r="H674"/>
    </row>
    <row r="675" spans="2:8" x14ac:dyDescent="0.2">
      <c r="B675"/>
      <c r="C675"/>
      <c r="D675"/>
      <c r="E675"/>
      <c r="F675"/>
      <c r="G675"/>
      <c r="H675"/>
    </row>
    <row r="676" spans="2:8" x14ac:dyDescent="0.2">
      <c r="B676"/>
      <c r="C676"/>
      <c r="D676"/>
      <c r="E676"/>
      <c r="F676"/>
      <c r="G676"/>
      <c r="H676"/>
    </row>
    <row r="677" spans="2:8" x14ac:dyDescent="0.2">
      <c r="B677"/>
      <c r="C677"/>
      <c r="D677"/>
      <c r="E677"/>
      <c r="F677"/>
      <c r="G677"/>
      <c r="H677"/>
    </row>
    <row r="678" spans="2:8" x14ac:dyDescent="0.2">
      <c r="B678"/>
      <c r="C678"/>
      <c r="D678"/>
      <c r="E678"/>
      <c r="F678"/>
      <c r="G678"/>
      <c r="H678"/>
    </row>
    <row r="679" spans="2:8" x14ac:dyDescent="0.2">
      <c r="B679"/>
      <c r="C679"/>
      <c r="D679"/>
      <c r="E679"/>
      <c r="F679"/>
      <c r="G679"/>
      <c r="H679"/>
    </row>
    <row r="680" spans="2:8" x14ac:dyDescent="0.2">
      <c r="B680"/>
      <c r="C680"/>
      <c r="D680"/>
      <c r="E680"/>
      <c r="F680"/>
      <c r="G680"/>
      <c r="H680"/>
    </row>
    <row r="681" spans="2:8" x14ac:dyDescent="0.2">
      <c r="B681"/>
      <c r="C681"/>
      <c r="D681"/>
      <c r="E681"/>
      <c r="F681"/>
      <c r="G681"/>
      <c r="H681"/>
    </row>
    <row r="682" spans="2:8" x14ac:dyDescent="0.2">
      <c r="B682"/>
      <c r="C682"/>
      <c r="D682"/>
      <c r="E682"/>
      <c r="F682"/>
      <c r="G682"/>
      <c r="H682"/>
    </row>
    <row r="683" spans="2:8" x14ac:dyDescent="0.2">
      <c r="B683"/>
      <c r="C683"/>
      <c r="D683"/>
      <c r="E683"/>
      <c r="F683"/>
      <c r="G683"/>
      <c r="H683"/>
    </row>
    <row r="684" spans="2:8" x14ac:dyDescent="0.2">
      <c r="B684"/>
      <c r="C684"/>
      <c r="D684"/>
      <c r="E684"/>
      <c r="F684"/>
      <c r="G684"/>
      <c r="H684"/>
    </row>
    <row r="685" spans="2:8" x14ac:dyDescent="0.2">
      <c r="B685"/>
      <c r="C685"/>
      <c r="D685"/>
      <c r="E685"/>
      <c r="F685"/>
      <c r="G685"/>
      <c r="H685"/>
    </row>
    <row r="686" spans="2:8" x14ac:dyDescent="0.2">
      <c r="B686"/>
      <c r="C686"/>
      <c r="D686"/>
      <c r="E686"/>
      <c r="F686"/>
      <c r="G686"/>
      <c r="H686"/>
    </row>
    <row r="687" spans="2:8" x14ac:dyDescent="0.2">
      <c r="B687"/>
      <c r="C687"/>
      <c r="D687"/>
      <c r="E687"/>
      <c r="F687"/>
      <c r="G687"/>
      <c r="H687"/>
    </row>
    <row r="688" spans="2:8" x14ac:dyDescent="0.2">
      <c r="B688"/>
      <c r="C688"/>
      <c r="D688"/>
      <c r="E688"/>
      <c r="F688"/>
      <c r="G688"/>
      <c r="H688"/>
    </row>
    <row r="689" spans="2:8" x14ac:dyDescent="0.2">
      <c r="B689"/>
      <c r="C689"/>
      <c r="D689"/>
      <c r="E689"/>
      <c r="F689"/>
      <c r="G689"/>
      <c r="H689"/>
    </row>
    <row r="690" spans="2:8" x14ac:dyDescent="0.2">
      <c r="B690"/>
      <c r="C690"/>
      <c r="D690"/>
      <c r="E690"/>
      <c r="F690"/>
      <c r="G690"/>
      <c r="H690"/>
    </row>
    <row r="691" spans="2:8" x14ac:dyDescent="0.2">
      <c r="B691"/>
      <c r="C691"/>
      <c r="D691"/>
      <c r="E691"/>
      <c r="F691"/>
      <c r="G691"/>
      <c r="H691"/>
    </row>
    <row r="692" spans="2:8" x14ac:dyDescent="0.2">
      <c r="B692"/>
      <c r="C692"/>
      <c r="D692"/>
      <c r="E692"/>
      <c r="F692"/>
      <c r="G692"/>
      <c r="H692"/>
    </row>
    <row r="693" spans="2:8" x14ac:dyDescent="0.2">
      <c r="B693"/>
      <c r="C693"/>
      <c r="D693"/>
      <c r="E693"/>
      <c r="F693"/>
      <c r="G693"/>
      <c r="H693"/>
    </row>
    <row r="694" spans="2:8" x14ac:dyDescent="0.2">
      <c r="B694"/>
      <c r="C694"/>
      <c r="D694"/>
      <c r="E694"/>
      <c r="F694"/>
      <c r="G694"/>
      <c r="H694"/>
    </row>
    <row r="695" spans="2:8" x14ac:dyDescent="0.2">
      <c r="B695"/>
      <c r="C695"/>
      <c r="D695"/>
      <c r="E695"/>
      <c r="F695"/>
      <c r="G695"/>
      <c r="H695"/>
    </row>
    <row r="696" spans="2:8" x14ac:dyDescent="0.2">
      <c r="B696"/>
      <c r="C696"/>
      <c r="D696"/>
      <c r="E696"/>
      <c r="F696"/>
      <c r="G696"/>
      <c r="H696"/>
    </row>
    <row r="697" spans="2:8" x14ac:dyDescent="0.2">
      <c r="B697"/>
      <c r="C697"/>
      <c r="D697"/>
      <c r="E697"/>
      <c r="F697"/>
      <c r="G697"/>
      <c r="H697"/>
    </row>
    <row r="698" spans="2:8" x14ac:dyDescent="0.2">
      <c r="B698"/>
      <c r="C698"/>
      <c r="D698"/>
      <c r="E698"/>
      <c r="F698"/>
      <c r="G698"/>
      <c r="H698"/>
    </row>
    <row r="699" spans="2:8" x14ac:dyDescent="0.2">
      <c r="B699"/>
      <c r="C699"/>
      <c r="D699"/>
      <c r="E699"/>
      <c r="F699"/>
      <c r="G699"/>
      <c r="H699"/>
    </row>
    <row r="700" spans="2:8" x14ac:dyDescent="0.2">
      <c r="B700"/>
      <c r="C700"/>
      <c r="D700"/>
      <c r="E700"/>
      <c r="F700"/>
      <c r="G700"/>
      <c r="H700"/>
    </row>
    <row r="701" spans="2:8" x14ac:dyDescent="0.2">
      <c r="B701"/>
      <c r="C701"/>
      <c r="D701"/>
      <c r="E701"/>
      <c r="F701"/>
      <c r="G701"/>
      <c r="H701"/>
    </row>
    <row r="702" spans="2:8" x14ac:dyDescent="0.2">
      <c r="B702"/>
      <c r="C702"/>
      <c r="D702"/>
      <c r="E702"/>
      <c r="F702"/>
      <c r="G702"/>
      <c r="H702"/>
    </row>
    <row r="703" spans="2:8" x14ac:dyDescent="0.2">
      <c r="B703"/>
      <c r="C703"/>
      <c r="D703"/>
      <c r="E703"/>
      <c r="F703"/>
      <c r="G703"/>
      <c r="H703"/>
    </row>
    <row r="704" spans="2:8" x14ac:dyDescent="0.2">
      <c r="B704"/>
      <c r="C704"/>
      <c r="D704"/>
      <c r="E704"/>
      <c r="F704"/>
      <c r="G704"/>
      <c r="H704"/>
    </row>
    <row r="705" spans="2:8" x14ac:dyDescent="0.2">
      <c r="B705"/>
      <c r="C705"/>
      <c r="D705"/>
      <c r="E705"/>
      <c r="F705"/>
      <c r="G705"/>
      <c r="H705"/>
    </row>
    <row r="706" spans="2:8" x14ac:dyDescent="0.2">
      <c r="B706"/>
      <c r="C706"/>
      <c r="D706"/>
      <c r="E706"/>
      <c r="F706"/>
      <c r="G706"/>
      <c r="H706"/>
    </row>
    <row r="707" spans="2:8" x14ac:dyDescent="0.2">
      <c r="B707"/>
      <c r="C707"/>
      <c r="D707"/>
      <c r="E707"/>
      <c r="F707"/>
      <c r="G707"/>
      <c r="H707"/>
    </row>
    <row r="708" spans="2:8" x14ac:dyDescent="0.2">
      <c r="B708"/>
      <c r="C708"/>
      <c r="D708"/>
      <c r="E708"/>
      <c r="F708"/>
      <c r="G708"/>
      <c r="H708"/>
    </row>
    <row r="709" spans="2:8" x14ac:dyDescent="0.2">
      <c r="B709"/>
      <c r="C709"/>
      <c r="D709"/>
      <c r="E709"/>
      <c r="F709"/>
      <c r="G709"/>
      <c r="H709"/>
    </row>
    <row r="710" spans="2:8" x14ac:dyDescent="0.2">
      <c r="B710"/>
      <c r="C710"/>
      <c r="D710"/>
      <c r="E710"/>
      <c r="F710"/>
      <c r="G710"/>
      <c r="H710"/>
    </row>
    <row r="711" spans="2:8" x14ac:dyDescent="0.2">
      <c r="B711"/>
      <c r="C711"/>
      <c r="D711"/>
      <c r="E711"/>
      <c r="F711"/>
      <c r="G711"/>
      <c r="H711"/>
    </row>
    <row r="712" spans="2:8" x14ac:dyDescent="0.2">
      <c r="B712"/>
      <c r="C712"/>
      <c r="D712"/>
      <c r="E712"/>
      <c r="F712"/>
      <c r="G712"/>
      <c r="H712"/>
    </row>
    <row r="713" spans="2:8" x14ac:dyDescent="0.2">
      <c r="B713"/>
      <c r="C713"/>
      <c r="D713"/>
      <c r="E713"/>
      <c r="F713"/>
      <c r="G713"/>
      <c r="H713"/>
    </row>
    <row r="714" spans="2:8" x14ac:dyDescent="0.2">
      <c r="B714"/>
      <c r="C714"/>
      <c r="D714"/>
      <c r="E714"/>
      <c r="F714"/>
      <c r="G714"/>
      <c r="H714"/>
    </row>
    <row r="715" spans="2:8" x14ac:dyDescent="0.2">
      <c r="B715"/>
      <c r="C715"/>
      <c r="D715"/>
      <c r="E715"/>
      <c r="F715"/>
      <c r="G715"/>
      <c r="H715"/>
    </row>
    <row r="716" spans="2:8" x14ac:dyDescent="0.2">
      <c r="B716"/>
      <c r="C716"/>
      <c r="D716"/>
      <c r="E716"/>
      <c r="F716"/>
      <c r="G716"/>
      <c r="H716"/>
    </row>
    <row r="717" spans="2:8" x14ac:dyDescent="0.2">
      <c r="B717"/>
      <c r="C717"/>
      <c r="D717"/>
      <c r="E717"/>
      <c r="F717"/>
      <c r="G717"/>
      <c r="H717"/>
    </row>
    <row r="718" spans="2:8" x14ac:dyDescent="0.2">
      <c r="B718"/>
      <c r="C718"/>
      <c r="D718"/>
      <c r="E718"/>
      <c r="F718"/>
      <c r="G718"/>
      <c r="H718"/>
    </row>
    <row r="719" spans="2:8" x14ac:dyDescent="0.2">
      <c r="B719"/>
      <c r="C719"/>
      <c r="D719"/>
      <c r="E719"/>
      <c r="F719"/>
      <c r="G719"/>
      <c r="H719"/>
    </row>
    <row r="720" spans="2:8" x14ac:dyDescent="0.2">
      <c r="B720"/>
      <c r="C720"/>
      <c r="D720"/>
      <c r="E720"/>
      <c r="F720"/>
      <c r="G720"/>
      <c r="H720"/>
    </row>
    <row r="721" spans="2:8" x14ac:dyDescent="0.2">
      <c r="B721"/>
      <c r="C721"/>
      <c r="D721"/>
      <c r="E721"/>
      <c r="F721"/>
      <c r="G721"/>
      <c r="H721"/>
    </row>
    <row r="722" spans="2:8" x14ac:dyDescent="0.2">
      <c r="B722"/>
      <c r="C722"/>
      <c r="D722"/>
      <c r="E722"/>
      <c r="F722"/>
      <c r="G722"/>
      <c r="H722"/>
    </row>
    <row r="723" spans="2:8" x14ac:dyDescent="0.2">
      <c r="B723"/>
      <c r="C723"/>
      <c r="D723"/>
      <c r="E723"/>
      <c r="F723"/>
      <c r="G723"/>
      <c r="H723"/>
    </row>
    <row r="724" spans="2:8" x14ac:dyDescent="0.2">
      <c r="B724"/>
      <c r="C724"/>
      <c r="D724"/>
      <c r="E724"/>
      <c r="F724"/>
      <c r="G724"/>
      <c r="H724"/>
    </row>
    <row r="725" spans="2:8" x14ac:dyDescent="0.2">
      <c r="B725"/>
      <c r="C725"/>
      <c r="D725"/>
      <c r="E725"/>
      <c r="F725"/>
      <c r="G725"/>
      <c r="H725"/>
    </row>
    <row r="726" spans="2:8" x14ac:dyDescent="0.2">
      <c r="B726"/>
      <c r="C726"/>
      <c r="D726"/>
      <c r="E726"/>
      <c r="F726"/>
      <c r="G726"/>
      <c r="H726"/>
    </row>
    <row r="727" spans="2:8" x14ac:dyDescent="0.2">
      <c r="B727"/>
      <c r="C727"/>
      <c r="D727"/>
      <c r="E727"/>
      <c r="F727"/>
      <c r="G727"/>
      <c r="H727"/>
    </row>
    <row r="728" spans="2:8" x14ac:dyDescent="0.2">
      <c r="B728"/>
      <c r="C728"/>
      <c r="D728"/>
      <c r="E728"/>
      <c r="F728"/>
      <c r="G728"/>
      <c r="H728"/>
    </row>
    <row r="729" spans="2:8" x14ac:dyDescent="0.2">
      <c r="B729"/>
      <c r="C729"/>
      <c r="D729"/>
      <c r="E729"/>
      <c r="F729"/>
      <c r="G729"/>
      <c r="H729"/>
    </row>
    <row r="730" spans="2:8" x14ac:dyDescent="0.2">
      <c r="B730"/>
      <c r="C730"/>
      <c r="D730"/>
      <c r="E730"/>
      <c r="F730"/>
      <c r="G730"/>
      <c r="H730"/>
    </row>
    <row r="731" spans="2:8" x14ac:dyDescent="0.2">
      <c r="B731"/>
      <c r="C731"/>
      <c r="D731"/>
      <c r="E731"/>
      <c r="F731"/>
      <c r="G731"/>
      <c r="H731"/>
    </row>
    <row r="732" spans="2:8" x14ac:dyDescent="0.2">
      <c r="B732"/>
      <c r="C732"/>
      <c r="D732"/>
      <c r="E732"/>
      <c r="F732"/>
      <c r="G732"/>
      <c r="H732"/>
    </row>
    <row r="733" spans="2:8" x14ac:dyDescent="0.2">
      <c r="B733"/>
      <c r="C733"/>
      <c r="D733"/>
      <c r="E733"/>
      <c r="F733"/>
      <c r="G733"/>
      <c r="H733"/>
    </row>
    <row r="734" spans="2:8" x14ac:dyDescent="0.2">
      <c r="B734"/>
      <c r="C734"/>
      <c r="D734"/>
      <c r="E734"/>
      <c r="F734"/>
      <c r="G734"/>
      <c r="H734"/>
    </row>
    <row r="735" spans="2:8" x14ac:dyDescent="0.2">
      <c r="B735"/>
      <c r="C735"/>
      <c r="D735"/>
      <c r="E735"/>
      <c r="F735"/>
      <c r="G735"/>
      <c r="H735"/>
    </row>
    <row r="736" spans="2:8" x14ac:dyDescent="0.2">
      <c r="B736"/>
      <c r="C736"/>
      <c r="D736"/>
      <c r="E736"/>
      <c r="F736"/>
      <c r="G736"/>
      <c r="H736"/>
    </row>
    <row r="737" spans="2:8" x14ac:dyDescent="0.2">
      <c r="B737"/>
      <c r="C737"/>
      <c r="D737"/>
      <c r="E737"/>
      <c r="F737"/>
      <c r="G737"/>
      <c r="H737"/>
    </row>
    <row r="738" spans="2:8" x14ac:dyDescent="0.2">
      <c r="B738"/>
      <c r="C738"/>
      <c r="D738"/>
      <c r="E738"/>
      <c r="F738"/>
      <c r="G738"/>
      <c r="H738"/>
    </row>
    <row r="739" spans="2:8" x14ac:dyDescent="0.2">
      <c r="B739"/>
      <c r="C739"/>
      <c r="D739"/>
      <c r="E739"/>
      <c r="F739"/>
      <c r="G739"/>
      <c r="H739"/>
    </row>
    <row r="740" spans="2:8" x14ac:dyDescent="0.2">
      <c r="B740"/>
      <c r="C740"/>
      <c r="D740"/>
      <c r="E740"/>
      <c r="F740"/>
      <c r="G740"/>
      <c r="H740"/>
    </row>
    <row r="741" spans="2:8" x14ac:dyDescent="0.2">
      <c r="B741"/>
      <c r="C741"/>
      <c r="D741"/>
      <c r="E741"/>
      <c r="F741"/>
      <c r="G741"/>
      <c r="H741"/>
    </row>
    <row r="742" spans="2:8" x14ac:dyDescent="0.2">
      <c r="B742"/>
      <c r="C742"/>
      <c r="D742"/>
      <c r="E742"/>
      <c r="F742"/>
      <c r="G742"/>
      <c r="H742"/>
    </row>
    <row r="743" spans="2:8" x14ac:dyDescent="0.2">
      <c r="B743"/>
      <c r="C743"/>
      <c r="D743"/>
      <c r="E743"/>
      <c r="F743"/>
      <c r="G743"/>
      <c r="H743"/>
    </row>
    <row r="744" spans="2:8" x14ac:dyDescent="0.2">
      <c r="B744"/>
      <c r="C744"/>
      <c r="D744"/>
      <c r="E744"/>
      <c r="F744"/>
      <c r="G744"/>
      <c r="H744"/>
    </row>
    <row r="745" spans="2:8" x14ac:dyDescent="0.2">
      <c r="B745"/>
      <c r="C745"/>
      <c r="D745"/>
      <c r="E745"/>
      <c r="F745"/>
      <c r="G745"/>
      <c r="H745"/>
    </row>
    <row r="746" spans="2:8" x14ac:dyDescent="0.2">
      <c r="B746"/>
      <c r="C746"/>
      <c r="D746"/>
      <c r="E746"/>
      <c r="F746"/>
      <c r="G746"/>
      <c r="H746"/>
    </row>
    <row r="747" spans="2:8" x14ac:dyDescent="0.2">
      <c r="B747"/>
      <c r="C747"/>
      <c r="D747"/>
      <c r="E747"/>
      <c r="F747"/>
      <c r="G747"/>
      <c r="H747"/>
    </row>
    <row r="748" spans="2:8" x14ac:dyDescent="0.2">
      <c r="B748"/>
      <c r="C748"/>
      <c r="D748"/>
      <c r="E748"/>
      <c r="F748"/>
      <c r="G748"/>
      <c r="H748"/>
    </row>
    <row r="749" spans="2:8" x14ac:dyDescent="0.2">
      <c r="B749"/>
      <c r="C749"/>
      <c r="D749"/>
      <c r="E749"/>
      <c r="F749"/>
      <c r="G749"/>
      <c r="H749"/>
    </row>
    <row r="750" spans="2:8" x14ac:dyDescent="0.2">
      <c r="B750"/>
      <c r="C750"/>
      <c r="D750"/>
      <c r="E750"/>
      <c r="F750"/>
      <c r="G750"/>
      <c r="H750"/>
    </row>
    <row r="751" spans="2:8" x14ac:dyDescent="0.2">
      <c r="B751"/>
      <c r="C751"/>
      <c r="D751"/>
      <c r="E751"/>
      <c r="F751"/>
      <c r="G751"/>
      <c r="H751"/>
    </row>
    <row r="752" spans="2:8" x14ac:dyDescent="0.2">
      <c r="B752"/>
      <c r="C752"/>
      <c r="D752"/>
      <c r="E752"/>
      <c r="F752"/>
      <c r="G752"/>
      <c r="H752"/>
    </row>
    <row r="753" spans="2:8" x14ac:dyDescent="0.2">
      <c r="B753"/>
      <c r="C753"/>
      <c r="D753"/>
      <c r="E753"/>
      <c r="F753"/>
      <c r="G753"/>
      <c r="H753"/>
    </row>
    <row r="754" spans="2:8" x14ac:dyDescent="0.2">
      <c r="B754"/>
      <c r="C754"/>
      <c r="D754"/>
      <c r="E754"/>
      <c r="F754"/>
      <c r="G754"/>
      <c r="H754"/>
    </row>
    <row r="755" spans="2:8" x14ac:dyDescent="0.2">
      <c r="B755"/>
      <c r="C755"/>
      <c r="D755"/>
      <c r="E755"/>
      <c r="F755"/>
      <c r="G755"/>
      <c r="H755"/>
    </row>
    <row r="756" spans="2:8" x14ac:dyDescent="0.2">
      <c r="B756"/>
      <c r="C756"/>
      <c r="D756"/>
      <c r="E756"/>
      <c r="F756"/>
      <c r="G756"/>
      <c r="H756"/>
    </row>
    <row r="757" spans="2:8" x14ac:dyDescent="0.2">
      <c r="B757"/>
      <c r="C757"/>
      <c r="D757"/>
      <c r="E757"/>
      <c r="F757"/>
      <c r="G757"/>
      <c r="H757"/>
    </row>
    <row r="758" spans="2:8" x14ac:dyDescent="0.2">
      <c r="B758"/>
      <c r="C758"/>
      <c r="D758"/>
      <c r="E758"/>
      <c r="F758"/>
      <c r="G758"/>
      <c r="H758"/>
    </row>
    <row r="759" spans="2:8" x14ac:dyDescent="0.2">
      <c r="B759"/>
      <c r="C759"/>
      <c r="D759"/>
      <c r="E759"/>
      <c r="F759"/>
      <c r="G759"/>
      <c r="H759"/>
    </row>
    <row r="760" spans="2:8" x14ac:dyDescent="0.2">
      <c r="B760"/>
      <c r="C760"/>
      <c r="D760"/>
      <c r="E760"/>
      <c r="F760"/>
      <c r="G760"/>
      <c r="H760"/>
    </row>
    <row r="761" spans="2:8" x14ac:dyDescent="0.2">
      <c r="B761"/>
      <c r="C761"/>
      <c r="D761"/>
      <c r="E761"/>
      <c r="F761"/>
      <c r="G761"/>
      <c r="H761"/>
    </row>
    <row r="762" spans="2:8" x14ac:dyDescent="0.2">
      <c r="B762"/>
      <c r="C762"/>
      <c r="D762"/>
      <c r="E762"/>
      <c r="F762"/>
      <c r="G762"/>
      <c r="H762"/>
    </row>
    <row r="763" spans="2:8" x14ac:dyDescent="0.2">
      <c r="B763"/>
      <c r="C763"/>
      <c r="D763"/>
      <c r="E763"/>
      <c r="F763"/>
      <c r="G763"/>
      <c r="H763"/>
    </row>
    <row r="764" spans="2:8" x14ac:dyDescent="0.2">
      <c r="B764"/>
      <c r="C764"/>
      <c r="D764"/>
      <c r="E764"/>
      <c r="F764"/>
      <c r="G764"/>
      <c r="H764"/>
    </row>
    <row r="765" spans="2:8" x14ac:dyDescent="0.2">
      <c r="B765"/>
      <c r="C765"/>
      <c r="D765"/>
      <c r="E765"/>
      <c r="F765"/>
      <c r="G765"/>
      <c r="H765"/>
    </row>
    <row r="766" spans="2:8" x14ac:dyDescent="0.2">
      <c r="B766"/>
      <c r="C766"/>
      <c r="D766"/>
      <c r="E766"/>
      <c r="F766"/>
      <c r="G766"/>
      <c r="H766"/>
    </row>
    <row r="767" spans="2:8" x14ac:dyDescent="0.2">
      <c r="B767"/>
      <c r="C767"/>
      <c r="D767"/>
      <c r="E767"/>
      <c r="F767"/>
      <c r="G767"/>
      <c r="H767"/>
    </row>
    <row r="768" spans="2:8" x14ac:dyDescent="0.2">
      <c r="B768"/>
      <c r="C768"/>
      <c r="D768"/>
      <c r="E768"/>
      <c r="F768"/>
      <c r="G768"/>
      <c r="H768"/>
    </row>
    <row r="769" spans="2:8" x14ac:dyDescent="0.2">
      <c r="B769"/>
      <c r="C769"/>
      <c r="D769"/>
      <c r="E769"/>
      <c r="F769"/>
      <c r="G769"/>
      <c r="H769"/>
    </row>
    <row r="770" spans="2:8" x14ac:dyDescent="0.2">
      <c r="B770"/>
      <c r="C770"/>
      <c r="D770"/>
      <c r="E770"/>
      <c r="F770"/>
      <c r="G770"/>
      <c r="H770"/>
    </row>
    <row r="771" spans="2:8" x14ac:dyDescent="0.2">
      <c r="B771"/>
      <c r="C771"/>
      <c r="D771"/>
      <c r="E771"/>
      <c r="F771"/>
      <c r="G771"/>
      <c r="H771"/>
    </row>
    <row r="772" spans="2:8" x14ac:dyDescent="0.2">
      <c r="B772"/>
      <c r="C772"/>
      <c r="D772"/>
      <c r="E772"/>
      <c r="F772"/>
      <c r="G772"/>
      <c r="H772"/>
    </row>
    <row r="773" spans="2:8" x14ac:dyDescent="0.2">
      <c r="B773"/>
      <c r="C773"/>
      <c r="D773"/>
      <c r="E773"/>
      <c r="F773"/>
      <c r="G773"/>
      <c r="H773"/>
    </row>
    <row r="774" spans="2:8" x14ac:dyDescent="0.2">
      <c r="B774"/>
      <c r="C774"/>
      <c r="D774"/>
      <c r="E774"/>
      <c r="F774"/>
      <c r="G774"/>
      <c r="H774"/>
    </row>
    <row r="775" spans="2:8" x14ac:dyDescent="0.2">
      <c r="B775"/>
      <c r="C775"/>
      <c r="D775"/>
      <c r="E775"/>
      <c r="F775"/>
      <c r="G775"/>
      <c r="H775"/>
    </row>
    <row r="776" spans="2:8" x14ac:dyDescent="0.2">
      <c r="B776"/>
      <c r="C776"/>
      <c r="D776"/>
      <c r="E776"/>
      <c r="F776"/>
      <c r="G776"/>
      <c r="H776"/>
    </row>
    <row r="777" spans="2:8" x14ac:dyDescent="0.2">
      <c r="B777"/>
      <c r="C777"/>
      <c r="D777"/>
      <c r="E777"/>
      <c r="F777"/>
      <c r="G777"/>
      <c r="H777"/>
    </row>
    <row r="778" spans="2:8" x14ac:dyDescent="0.2">
      <c r="B778"/>
      <c r="C778"/>
      <c r="D778"/>
      <c r="E778"/>
      <c r="F778"/>
      <c r="G778"/>
      <c r="H778"/>
    </row>
    <row r="779" spans="2:8" x14ac:dyDescent="0.2">
      <c r="B779"/>
      <c r="C779"/>
      <c r="D779"/>
      <c r="E779"/>
      <c r="F779"/>
      <c r="G779"/>
      <c r="H779"/>
    </row>
    <row r="780" spans="2:8" x14ac:dyDescent="0.2">
      <c r="B780"/>
      <c r="C780"/>
      <c r="D780"/>
      <c r="E780"/>
      <c r="F780"/>
      <c r="G780"/>
      <c r="H780"/>
    </row>
    <row r="781" spans="2:8" x14ac:dyDescent="0.2">
      <c r="B781"/>
      <c r="C781"/>
      <c r="D781"/>
      <c r="E781"/>
      <c r="F781"/>
      <c r="G781"/>
      <c r="H781"/>
    </row>
    <row r="782" spans="2:8" x14ac:dyDescent="0.2">
      <c r="B782"/>
      <c r="C782"/>
      <c r="D782"/>
      <c r="E782"/>
      <c r="F782"/>
      <c r="G782"/>
      <c r="H782"/>
    </row>
    <row r="783" spans="2:8" x14ac:dyDescent="0.2">
      <c r="B783"/>
      <c r="C783"/>
      <c r="D783"/>
      <c r="E783"/>
      <c r="F783"/>
      <c r="G783"/>
      <c r="H783"/>
    </row>
    <row r="784" spans="2:8" x14ac:dyDescent="0.2">
      <c r="B784"/>
      <c r="C784"/>
      <c r="D784"/>
      <c r="E784"/>
      <c r="F784"/>
      <c r="G784"/>
      <c r="H784"/>
    </row>
    <row r="785" spans="2:8" x14ac:dyDescent="0.2">
      <c r="B785"/>
      <c r="C785"/>
      <c r="D785"/>
      <c r="E785"/>
      <c r="F785"/>
      <c r="G785"/>
      <c r="H785"/>
    </row>
    <row r="786" spans="2:8" x14ac:dyDescent="0.2">
      <c r="B786"/>
      <c r="C786"/>
      <c r="D786"/>
      <c r="E786"/>
      <c r="F786"/>
      <c r="G786"/>
      <c r="H786"/>
    </row>
    <row r="787" spans="2:8" x14ac:dyDescent="0.2">
      <c r="B787"/>
      <c r="C787"/>
      <c r="D787"/>
      <c r="E787"/>
      <c r="F787"/>
      <c r="G787"/>
      <c r="H787"/>
    </row>
    <row r="788" spans="2:8" x14ac:dyDescent="0.2">
      <c r="B788"/>
      <c r="C788"/>
      <c r="D788"/>
      <c r="E788"/>
      <c r="F788"/>
      <c r="G788"/>
      <c r="H788"/>
    </row>
    <row r="789" spans="2:8" x14ac:dyDescent="0.2">
      <c r="B789"/>
      <c r="C789"/>
      <c r="D789"/>
      <c r="E789"/>
      <c r="F789"/>
      <c r="G789"/>
      <c r="H789"/>
    </row>
    <row r="790" spans="2:8" x14ac:dyDescent="0.2">
      <c r="B790"/>
      <c r="C790"/>
      <c r="D790"/>
      <c r="E790"/>
      <c r="F790"/>
      <c r="G790"/>
      <c r="H790"/>
    </row>
    <row r="791" spans="2:8" x14ac:dyDescent="0.2">
      <c r="B791"/>
      <c r="C791"/>
      <c r="D791"/>
      <c r="E791"/>
      <c r="F791"/>
      <c r="G791"/>
      <c r="H791"/>
    </row>
    <row r="792" spans="2:8" x14ac:dyDescent="0.2">
      <c r="B792"/>
      <c r="C792"/>
      <c r="D792"/>
      <c r="E792"/>
      <c r="F792"/>
      <c r="G792"/>
      <c r="H792"/>
    </row>
    <row r="793" spans="2:8" x14ac:dyDescent="0.2">
      <c r="B793"/>
      <c r="C793"/>
      <c r="D793"/>
      <c r="E793"/>
      <c r="F793"/>
      <c r="G793"/>
      <c r="H793"/>
    </row>
    <row r="794" spans="2:8" x14ac:dyDescent="0.2">
      <c r="B794"/>
      <c r="C794"/>
      <c r="D794"/>
      <c r="E794"/>
      <c r="F794"/>
      <c r="G794"/>
      <c r="H794"/>
    </row>
    <row r="795" spans="2:8" x14ac:dyDescent="0.2">
      <c r="B795"/>
      <c r="C795"/>
      <c r="D795"/>
      <c r="E795"/>
      <c r="F795"/>
      <c r="G795"/>
      <c r="H795"/>
    </row>
    <row r="796" spans="2:8" x14ac:dyDescent="0.2">
      <c r="B796"/>
      <c r="C796"/>
      <c r="D796"/>
      <c r="E796"/>
      <c r="F796"/>
      <c r="G796"/>
      <c r="H796"/>
    </row>
    <row r="797" spans="2:8" x14ac:dyDescent="0.2">
      <c r="B797"/>
      <c r="C797"/>
      <c r="D797"/>
      <c r="E797"/>
      <c r="F797"/>
      <c r="G797"/>
      <c r="H797"/>
    </row>
    <row r="798" spans="2:8" x14ac:dyDescent="0.2">
      <c r="B798"/>
      <c r="C798"/>
      <c r="D798"/>
      <c r="E798"/>
      <c r="F798"/>
      <c r="G798"/>
      <c r="H798"/>
    </row>
    <row r="799" spans="2:8" x14ac:dyDescent="0.2">
      <c r="B799"/>
      <c r="C799"/>
      <c r="D799"/>
      <c r="E799"/>
      <c r="F799"/>
      <c r="G799"/>
      <c r="H799"/>
    </row>
    <row r="800" spans="2:8" x14ac:dyDescent="0.2">
      <c r="B800"/>
      <c r="C800"/>
      <c r="D800"/>
      <c r="E800"/>
      <c r="F800"/>
      <c r="G800"/>
      <c r="H800"/>
    </row>
    <row r="801" spans="2:8" x14ac:dyDescent="0.2">
      <c r="B801"/>
      <c r="C801"/>
      <c r="D801"/>
      <c r="E801"/>
      <c r="F801"/>
      <c r="G801"/>
      <c r="H801"/>
    </row>
    <row r="802" spans="2:8" x14ac:dyDescent="0.2">
      <c r="B802"/>
      <c r="C802"/>
      <c r="D802"/>
      <c r="E802"/>
      <c r="F802"/>
      <c r="G802"/>
      <c r="H802"/>
    </row>
    <row r="803" spans="2:8" x14ac:dyDescent="0.2">
      <c r="B803"/>
      <c r="C803"/>
      <c r="D803"/>
      <c r="E803"/>
      <c r="F803"/>
      <c r="G803"/>
      <c r="H803"/>
    </row>
    <row r="804" spans="2:8" x14ac:dyDescent="0.2">
      <c r="B804"/>
      <c r="C804"/>
      <c r="D804"/>
      <c r="E804"/>
      <c r="F804"/>
      <c r="G804"/>
      <c r="H804"/>
    </row>
    <row r="805" spans="2:8" x14ac:dyDescent="0.2">
      <c r="B805"/>
      <c r="C805"/>
      <c r="D805"/>
      <c r="E805"/>
      <c r="F805"/>
      <c r="G805"/>
      <c r="H805"/>
    </row>
    <row r="806" spans="2:8" x14ac:dyDescent="0.2">
      <c r="B806"/>
      <c r="C806"/>
      <c r="D806"/>
      <c r="E806"/>
      <c r="F806"/>
      <c r="G806"/>
      <c r="H806"/>
    </row>
    <row r="807" spans="2:8" x14ac:dyDescent="0.2">
      <c r="B807"/>
      <c r="C807"/>
      <c r="D807"/>
      <c r="E807"/>
      <c r="F807"/>
      <c r="G807"/>
      <c r="H807"/>
    </row>
    <row r="808" spans="2:8" x14ac:dyDescent="0.2">
      <c r="B808"/>
      <c r="C808"/>
      <c r="D808"/>
      <c r="E808"/>
      <c r="F808"/>
      <c r="G808"/>
      <c r="H808"/>
    </row>
    <row r="809" spans="2:8" x14ac:dyDescent="0.2">
      <c r="B809"/>
      <c r="C809"/>
      <c r="D809"/>
      <c r="E809"/>
      <c r="F809"/>
      <c r="G809"/>
      <c r="H809"/>
    </row>
    <row r="810" spans="2:8" x14ac:dyDescent="0.2">
      <c r="B810"/>
      <c r="C810"/>
      <c r="D810"/>
      <c r="E810"/>
      <c r="F810"/>
      <c r="G810"/>
      <c r="H810"/>
    </row>
    <row r="811" spans="2:8" x14ac:dyDescent="0.2">
      <c r="B811"/>
      <c r="C811"/>
      <c r="D811"/>
      <c r="E811"/>
      <c r="F811"/>
      <c r="G811"/>
      <c r="H811"/>
    </row>
    <row r="812" spans="2:8" x14ac:dyDescent="0.2">
      <c r="B812"/>
      <c r="C812"/>
      <c r="D812"/>
      <c r="E812"/>
      <c r="F812"/>
      <c r="G812"/>
      <c r="H812"/>
    </row>
    <row r="813" spans="2:8" x14ac:dyDescent="0.2">
      <c r="B813"/>
      <c r="C813"/>
      <c r="D813"/>
      <c r="E813"/>
      <c r="F813"/>
      <c r="G813"/>
      <c r="H813"/>
    </row>
    <row r="814" spans="2:8" x14ac:dyDescent="0.2">
      <c r="B814"/>
      <c r="C814"/>
      <c r="D814"/>
      <c r="E814"/>
      <c r="F814"/>
      <c r="G814"/>
      <c r="H814"/>
    </row>
    <row r="815" spans="2:8" x14ac:dyDescent="0.2">
      <c r="B815"/>
      <c r="C815"/>
      <c r="D815"/>
      <c r="E815"/>
      <c r="F815"/>
      <c r="G815"/>
      <c r="H815"/>
    </row>
    <row r="816" spans="2:8" x14ac:dyDescent="0.2">
      <c r="B816"/>
      <c r="C816"/>
      <c r="D816"/>
      <c r="E816"/>
      <c r="F816"/>
      <c r="G816"/>
      <c r="H816"/>
    </row>
    <row r="817" spans="2:8" x14ac:dyDescent="0.2">
      <c r="B817"/>
      <c r="C817"/>
      <c r="D817"/>
      <c r="E817"/>
      <c r="F817"/>
      <c r="G817"/>
      <c r="H817"/>
    </row>
    <row r="818" spans="2:8" x14ac:dyDescent="0.2">
      <c r="B818"/>
      <c r="C818"/>
      <c r="D818"/>
      <c r="E818"/>
      <c r="F818"/>
      <c r="G818"/>
      <c r="H818"/>
    </row>
    <row r="819" spans="2:8" x14ac:dyDescent="0.2">
      <c r="B819"/>
      <c r="C819"/>
      <c r="D819"/>
      <c r="E819"/>
      <c r="F819"/>
      <c r="G819"/>
      <c r="H819"/>
    </row>
    <row r="820" spans="2:8" x14ac:dyDescent="0.2">
      <c r="B820"/>
      <c r="C820"/>
      <c r="D820"/>
      <c r="E820"/>
      <c r="F820"/>
      <c r="G820"/>
      <c r="H820"/>
    </row>
    <row r="821" spans="2:8" x14ac:dyDescent="0.2">
      <c r="B821"/>
      <c r="C821"/>
      <c r="D821"/>
      <c r="E821"/>
      <c r="F821"/>
      <c r="G821"/>
      <c r="H821"/>
    </row>
    <row r="822" spans="2:8" x14ac:dyDescent="0.2">
      <c r="B822"/>
      <c r="C822"/>
      <c r="D822"/>
      <c r="E822"/>
      <c r="F822"/>
      <c r="G822"/>
      <c r="H822"/>
    </row>
    <row r="823" spans="2:8" x14ac:dyDescent="0.2">
      <c r="B823"/>
      <c r="C823"/>
      <c r="D823"/>
      <c r="E823"/>
      <c r="F823"/>
      <c r="G823"/>
      <c r="H823"/>
    </row>
    <row r="824" spans="2:8" x14ac:dyDescent="0.2">
      <c r="B824"/>
      <c r="C824"/>
      <c r="D824"/>
      <c r="E824"/>
      <c r="F824"/>
      <c r="G824"/>
      <c r="H824"/>
    </row>
    <row r="825" spans="2:8" x14ac:dyDescent="0.2">
      <c r="B825"/>
      <c r="C825"/>
      <c r="D825"/>
      <c r="E825"/>
      <c r="F825"/>
      <c r="G825"/>
      <c r="H825"/>
    </row>
    <row r="826" spans="2:8" x14ac:dyDescent="0.2">
      <c r="B826"/>
      <c r="C826"/>
      <c r="D826"/>
      <c r="E826"/>
      <c r="F826"/>
      <c r="G826"/>
      <c r="H826"/>
    </row>
    <row r="827" spans="2:8" x14ac:dyDescent="0.2">
      <c r="B827"/>
      <c r="C827"/>
      <c r="D827"/>
      <c r="E827"/>
      <c r="F827"/>
      <c r="G827"/>
      <c r="H827"/>
    </row>
    <row r="828" spans="2:8" x14ac:dyDescent="0.2">
      <c r="B828"/>
      <c r="C828"/>
      <c r="D828"/>
      <c r="E828"/>
      <c r="F828"/>
      <c r="G828"/>
      <c r="H828"/>
    </row>
    <row r="829" spans="2:8" x14ac:dyDescent="0.2">
      <c r="B829"/>
      <c r="C829"/>
      <c r="D829"/>
      <c r="E829"/>
      <c r="F829"/>
      <c r="G829"/>
      <c r="H829"/>
    </row>
    <row r="830" spans="2:8" x14ac:dyDescent="0.2">
      <c r="B830"/>
      <c r="C830"/>
      <c r="D830"/>
      <c r="E830"/>
      <c r="F830"/>
      <c r="G830"/>
      <c r="H830"/>
    </row>
    <row r="831" spans="2:8" x14ac:dyDescent="0.2">
      <c r="B831"/>
      <c r="C831"/>
      <c r="D831"/>
      <c r="E831"/>
      <c r="F831"/>
      <c r="G831"/>
      <c r="H831"/>
    </row>
    <row r="832" spans="2:8" x14ac:dyDescent="0.2">
      <c r="B832"/>
      <c r="C832"/>
      <c r="D832"/>
      <c r="E832"/>
      <c r="F832"/>
      <c r="G832"/>
      <c r="H832"/>
    </row>
    <row r="833" spans="2:8" x14ac:dyDescent="0.2">
      <c r="B833"/>
      <c r="C833"/>
      <c r="D833"/>
      <c r="E833"/>
      <c r="F833"/>
      <c r="G833"/>
      <c r="H833"/>
    </row>
    <row r="834" spans="2:8" x14ac:dyDescent="0.2">
      <c r="B834"/>
      <c r="C834"/>
      <c r="D834"/>
      <c r="E834"/>
      <c r="F834"/>
      <c r="G834"/>
      <c r="H834"/>
    </row>
    <row r="835" spans="2:8" x14ac:dyDescent="0.2">
      <c r="B835"/>
      <c r="C835"/>
      <c r="D835"/>
      <c r="E835"/>
      <c r="F835"/>
      <c r="G835"/>
      <c r="H835"/>
    </row>
    <row r="836" spans="2:8" x14ac:dyDescent="0.2">
      <c r="B836"/>
      <c r="C836"/>
      <c r="D836"/>
      <c r="E836"/>
      <c r="F836"/>
      <c r="G836"/>
      <c r="H836"/>
    </row>
    <row r="837" spans="2:8" x14ac:dyDescent="0.2">
      <c r="B837"/>
      <c r="C837"/>
      <c r="D837"/>
      <c r="E837"/>
      <c r="F837"/>
      <c r="G837"/>
      <c r="H837"/>
    </row>
    <row r="838" spans="2:8" x14ac:dyDescent="0.2">
      <c r="B838"/>
      <c r="C838"/>
      <c r="D838"/>
      <c r="E838"/>
      <c r="F838"/>
      <c r="G838"/>
      <c r="H838"/>
    </row>
    <row r="839" spans="2:8" x14ac:dyDescent="0.2">
      <c r="B839"/>
      <c r="C839"/>
      <c r="D839"/>
      <c r="E839"/>
      <c r="F839"/>
      <c r="G839"/>
      <c r="H839"/>
    </row>
    <row r="840" spans="2:8" x14ac:dyDescent="0.2">
      <c r="B840"/>
      <c r="C840"/>
      <c r="D840"/>
      <c r="E840"/>
      <c r="F840"/>
      <c r="G840"/>
      <c r="H840"/>
    </row>
    <row r="841" spans="2:8" x14ac:dyDescent="0.2">
      <c r="B841"/>
      <c r="C841"/>
      <c r="D841"/>
      <c r="E841"/>
      <c r="F841"/>
      <c r="G841"/>
      <c r="H841"/>
    </row>
    <row r="842" spans="2:8" x14ac:dyDescent="0.2">
      <c r="B842"/>
      <c r="C842"/>
      <c r="D842"/>
      <c r="E842"/>
      <c r="F842"/>
      <c r="G842"/>
      <c r="H842"/>
    </row>
    <row r="843" spans="2:8" x14ac:dyDescent="0.2">
      <c r="B843"/>
      <c r="C843"/>
      <c r="D843"/>
      <c r="E843"/>
      <c r="F843"/>
      <c r="G843"/>
      <c r="H843"/>
    </row>
    <row r="844" spans="2:8" x14ac:dyDescent="0.2">
      <c r="B844"/>
      <c r="C844"/>
      <c r="D844"/>
      <c r="E844"/>
      <c r="F844"/>
      <c r="G844"/>
      <c r="H844"/>
    </row>
    <row r="845" spans="2:8" x14ac:dyDescent="0.2">
      <c r="B845"/>
      <c r="C845"/>
      <c r="D845"/>
      <c r="E845"/>
      <c r="F845"/>
      <c r="G845"/>
      <c r="H845"/>
    </row>
    <row r="846" spans="2:8" x14ac:dyDescent="0.2">
      <c r="B846"/>
      <c r="C846"/>
      <c r="D846"/>
      <c r="E846"/>
      <c r="F846"/>
      <c r="G846"/>
      <c r="H846"/>
    </row>
    <row r="847" spans="2:8" x14ac:dyDescent="0.2">
      <c r="B847"/>
      <c r="C847"/>
      <c r="D847"/>
      <c r="E847"/>
      <c r="F847"/>
      <c r="G847"/>
      <c r="H847"/>
    </row>
    <row r="848" spans="2:8" x14ac:dyDescent="0.2">
      <c r="B848"/>
      <c r="C848"/>
      <c r="D848"/>
      <c r="E848"/>
      <c r="F848"/>
      <c r="G848"/>
      <c r="H848"/>
    </row>
    <row r="849" spans="2:8" x14ac:dyDescent="0.2">
      <c r="B849"/>
      <c r="C849"/>
      <c r="D849"/>
      <c r="E849"/>
      <c r="F849"/>
      <c r="G849"/>
      <c r="H849"/>
    </row>
    <row r="850" spans="2:8" x14ac:dyDescent="0.2">
      <c r="B850"/>
      <c r="C850"/>
      <c r="D850"/>
      <c r="E850"/>
      <c r="F850"/>
      <c r="G850"/>
      <c r="H850"/>
    </row>
    <row r="851" spans="2:8" x14ac:dyDescent="0.2">
      <c r="B851"/>
      <c r="C851"/>
      <c r="D851"/>
      <c r="E851"/>
      <c r="F851"/>
      <c r="G851"/>
      <c r="H851"/>
    </row>
    <row r="852" spans="2:8" x14ac:dyDescent="0.2">
      <c r="B852"/>
      <c r="C852"/>
      <c r="D852"/>
      <c r="E852"/>
      <c r="F852"/>
      <c r="G852"/>
      <c r="H852"/>
    </row>
    <row r="853" spans="2:8" x14ac:dyDescent="0.2">
      <c r="B853"/>
      <c r="C853"/>
      <c r="D853"/>
      <c r="E853"/>
      <c r="F853"/>
      <c r="G853"/>
      <c r="H853"/>
    </row>
    <row r="854" spans="2:8" x14ac:dyDescent="0.2">
      <c r="B854"/>
      <c r="C854"/>
      <c r="D854"/>
      <c r="E854"/>
      <c r="F854"/>
      <c r="G854"/>
      <c r="H854"/>
    </row>
    <row r="855" spans="2:8" x14ac:dyDescent="0.2">
      <c r="B855"/>
      <c r="C855"/>
      <c r="D855"/>
      <c r="E855"/>
      <c r="F855"/>
      <c r="G855"/>
      <c r="H855"/>
    </row>
    <row r="856" spans="2:8" x14ac:dyDescent="0.2">
      <c r="B856"/>
      <c r="C856"/>
      <c r="D856"/>
      <c r="E856"/>
      <c r="F856"/>
      <c r="G856"/>
      <c r="H856"/>
    </row>
    <row r="857" spans="2:8" x14ac:dyDescent="0.2">
      <c r="B857"/>
      <c r="C857"/>
      <c r="D857"/>
      <c r="E857"/>
      <c r="F857"/>
      <c r="G857"/>
      <c r="H857"/>
    </row>
    <row r="858" spans="2:8" x14ac:dyDescent="0.2">
      <c r="B858"/>
      <c r="C858"/>
      <c r="D858"/>
      <c r="E858"/>
      <c r="F858"/>
      <c r="G858"/>
      <c r="H858"/>
    </row>
    <row r="859" spans="2:8" x14ac:dyDescent="0.2">
      <c r="B859"/>
      <c r="C859"/>
      <c r="D859"/>
      <c r="E859"/>
      <c r="F859"/>
      <c r="G859"/>
      <c r="H859"/>
    </row>
    <row r="860" spans="2:8" x14ac:dyDescent="0.2">
      <c r="B860"/>
      <c r="C860"/>
      <c r="D860"/>
      <c r="E860"/>
      <c r="F860"/>
      <c r="G860"/>
      <c r="H860"/>
    </row>
    <row r="861" spans="2:8" x14ac:dyDescent="0.2">
      <c r="B861"/>
      <c r="C861"/>
      <c r="D861"/>
      <c r="E861"/>
      <c r="F861"/>
      <c r="G861"/>
      <c r="H861"/>
    </row>
    <row r="862" spans="2:8" x14ac:dyDescent="0.2">
      <c r="B862"/>
      <c r="C862"/>
      <c r="D862"/>
      <c r="E862"/>
      <c r="F862"/>
      <c r="G862"/>
      <c r="H862"/>
    </row>
    <row r="863" spans="2:8" x14ac:dyDescent="0.2">
      <c r="B863"/>
      <c r="C863"/>
      <c r="D863"/>
      <c r="E863"/>
      <c r="F863"/>
      <c r="G863"/>
      <c r="H863"/>
    </row>
    <row r="864" spans="2:8" x14ac:dyDescent="0.2">
      <c r="B864"/>
      <c r="C864"/>
      <c r="D864"/>
      <c r="E864"/>
      <c r="F864"/>
      <c r="G864"/>
      <c r="H864"/>
    </row>
    <row r="865" spans="2:8" x14ac:dyDescent="0.2">
      <c r="B865"/>
      <c r="C865"/>
      <c r="D865"/>
      <c r="E865"/>
      <c r="F865"/>
      <c r="G865"/>
      <c r="H865"/>
    </row>
    <row r="866" spans="2:8" x14ac:dyDescent="0.2">
      <c r="B866"/>
      <c r="C866"/>
      <c r="D866"/>
      <c r="E866"/>
      <c r="F866"/>
      <c r="G866"/>
      <c r="H866"/>
    </row>
    <row r="867" spans="2:8" x14ac:dyDescent="0.2">
      <c r="B867"/>
      <c r="C867"/>
      <c r="D867"/>
      <c r="E867"/>
      <c r="F867"/>
      <c r="G867"/>
      <c r="H867"/>
    </row>
    <row r="868" spans="2:8" x14ac:dyDescent="0.2">
      <c r="B868"/>
      <c r="C868"/>
      <c r="D868"/>
      <c r="E868"/>
      <c r="F868"/>
      <c r="G868"/>
      <c r="H868"/>
    </row>
    <row r="869" spans="2:8" x14ac:dyDescent="0.2">
      <c r="B869"/>
      <c r="C869"/>
      <c r="D869"/>
      <c r="E869"/>
      <c r="F869"/>
      <c r="G869"/>
      <c r="H869"/>
    </row>
    <row r="870" spans="2:8" x14ac:dyDescent="0.2">
      <c r="B870"/>
      <c r="C870"/>
      <c r="D870"/>
      <c r="E870"/>
      <c r="F870"/>
      <c r="G870"/>
      <c r="H870"/>
    </row>
    <row r="871" spans="2:8" x14ac:dyDescent="0.2">
      <c r="B871"/>
      <c r="C871"/>
      <c r="D871"/>
      <c r="E871"/>
      <c r="F871"/>
      <c r="G871"/>
      <c r="H871"/>
    </row>
    <row r="872" spans="2:8" x14ac:dyDescent="0.2">
      <c r="B872"/>
      <c r="C872"/>
      <c r="D872"/>
      <c r="E872"/>
      <c r="F872"/>
      <c r="G872"/>
      <c r="H872"/>
    </row>
    <row r="873" spans="2:8" x14ac:dyDescent="0.2">
      <c r="B873"/>
      <c r="C873"/>
      <c r="D873"/>
      <c r="E873"/>
      <c r="F873"/>
      <c r="G873"/>
      <c r="H873"/>
    </row>
    <row r="874" spans="2:8" x14ac:dyDescent="0.2">
      <c r="B874"/>
      <c r="C874"/>
      <c r="D874"/>
      <c r="E874"/>
      <c r="F874"/>
      <c r="G874"/>
      <c r="H874"/>
    </row>
    <row r="875" spans="2:8" x14ac:dyDescent="0.2">
      <c r="B875"/>
      <c r="C875"/>
      <c r="D875"/>
      <c r="E875"/>
      <c r="F875"/>
      <c r="G875"/>
      <c r="H875"/>
    </row>
    <row r="876" spans="2:8" x14ac:dyDescent="0.2">
      <c r="B876"/>
      <c r="C876"/>
      <c r="D876"/>
      <c r="E876"/>
      <c r="F876"/>
      <c r="G876"/>
      <c r="H876"/>
    </row>
    <row r="877" spans="2:8" x14ac:dyDescent="0.2">
      <c r="B877"/>
      <c r="C877"/>
      <c r="D877"/>
      <c r="E877"/>
      <c r="F877"/>
      <c r="G877"/>
      <c r="H877"/>
    </row>
    <row r="878" spans="2:8" x14ac:dyDescent="0.2">
      <c r="B878"/>
      <c r="C878"/>
      <c r="D878"/>
      <c r="E878"/>
      <c r="F878"/>
      <c r="G878"/>
      <c r="H878"/>
    </row>
    <row r="879" spans="2:8" x14ac:dyDescent="0.2">
      <c r="B879"/>
      <c r="C879"/>
      <c r="D879"/>
      <c r="E879"/>
      <c r="F879"/>
      <c r="G879"/>
      <c r="H879"/>
    </row>
    <row r="880" spans="2:8" x14ac:dyDescent="0.2">
      <c r="B880"/>
      <c r="C880"/>
      <c r="D880"/>
      <c r="E880"/>
      <c r="F880"/>
      <c r="G880"/>
      <c r="H880"/>
    </row>
    <row r="881" spans="2:8" x14ac:dyDescent="0.2">
      <c r="B881"/>
      <c r="C881"/>
      <c r="D881"/>
      <c r="E881"/>
      <c r="F881"/>
      <c r="G881"/>
      <c r="H881"/>
    </row>
    <row r="882" spans="2:8" x14ac:dyDescent="0.2">
      <c r="B882"/>
      <c r="C882"/>
      <c r="D882"/>
      <c r="E882"/>
      <c r="F882"/>
      <c r="G882"/>
      <c r="H882"/>
    </row>
    <row r="883" spans="2:8" x14ac:dyDescent="0.2">
      <c r="B883"/>
      <c r="C883"/>
      <c r="D883"/>
      <c r="E883"/>
      <c r="F883"/>
      <c r="G883"/>
      <c r="H883"/>
    </row>
    <row r="884" spans="2:8" x14ac:dyDescent="0.2">
      <c r="B884"/>
      <c r="C884"/>
      <c r="D884"/>
      <c r="E884"/>
      <c r="F884"/>
      <c r="G884"/>
      <c r="H884"/>
    </row>
    <row r="885" spans="2:8" x14ac:dyDescent="0.2">
      <c r="B885"/>
      <c r="C885"/>
      <c r="D885"/>
      <c r="E885"/>
      <c r="F885"/>
      <c r="G885"/>
      <c r="H885"/>
    </row>
    <row r="886" spans="2:8" x14ac:dyDescent="0.2">
      <c r="B886"/>
      <c r="C886"/>
      <c r="D886"/>
      <c r="E886"/>
      <c r="F886"/>
      <c r="G886"/>
      <c r="H886"/>
    </row>
    <row r="887" spans="2:8" x14ac:dyDescent="0.2">
      <c r="B887"/>
      <c r="C887"/>
      <c r="D887"/>
      <c r="E887"/>
      <c r="F887"/>
      <c r="G887"/>
      <c r="H887"/>
    </row>
    <row r="888" spans="2:8" x14ac:dyDescent="0.2">
      <c r="B888"/>
      <c r="C888"/>
      <c r="D888"/>
      <c r="E888"/>
      <c r="F888"/>
      <c r="G888"/>
      <c r="H888"/>
    </row>
    <row r="889" spans="2:8" x14ac:dyDescent="0.2">
      <c r="B889"/>
      <c r="C889"/>
      <c r="D889"/>
      <c r="E889"/>
      <c r="F889"/>
      <c r="G889"/>
      <c r="H889"/>
    </row>
    <row r="890" spans="2:8" x14ac:dyDescent="0.2">
      <c r="B890"/>
      <c r="C890"/>
      <c r="D890"/>
      <c r="E890"/>
      <c r="F890"/>
      <c r="G890"/>
      <c r="H890"/>
    </row>
    <row r="891" spans="2:8" x14ac:dyDescent="0.2">
      <c r="B891"/>
      <c r="C891"/>
      <c r="D891"/>
      <c r="E891"/>
      <c r="F891"/>
      <c r="G891"/>
      <c r="H891"/>
    </row>
    <row r="892" spans="2:8" x14ac:dyDescent="0.2">
      <c r="B892"/>
      <c r="C892"/>
      <c r="D892"/>
      <c r="E892"/>
      <c r="F892"/>
      <c r="G892"/>
      <c r="H892"/>
    </row>
    <row r="893" spans="2:8" x14ac:dyDescent="0.2">
      <c r="B893"/>
      <c r="C893"/>
      <c r="D893"/>
      <c r="E893"/>
      <c r="F893"/>
      <c r="G893"/>
      <c r="H893"/>
    </row>
    <row r="894" spans="2:8" x14ac:dyDescent="0.2">
      <c r="B894"/>
      <c r="C894"/>
      <c r="D894"/>
      <c r="E894"/>
      <c r="F894"/>
      <c r="G894"/>
      <c r="H894"/>
    </row>
    <row r="895" spans="2:8" x14ac:dyDescent="0.2">
      <c r="B895"/>
      <c r="C895"/>
      <c r="D895"/>
      <c r="E895"/>
      <c r="F895"/>
      <c r="G895"/>
      <c r="H895"/>
    </row>
    <row r="896" spans="2:8" x14ac:dyDescent="0.2">
      <c r="B896"/>
      <c r="C896"/>
      <c r="D896"/>
      <c r="E896"/>
      <c r="F896"/>
      <c r="G896"/>
      <c r="H896"/>
    </row>
    <row r="897" spans="2:8" x14ac:dyDescent="0.2">
      <c r="B897"/>
      <c r="C897"/>
      <c r="D897"/>
      <c r="E897"/>
      <c r="F897"/>
      <c r="G897"/>
      <c r="H897"/>
    </row>
    <row r="898" spans="2:8" x14ac:dyDescent="0.2">
      <c r="B898"/>
      <c r="C898"/>
      <c r="D898"/>
      <c r="E898"/>
      <c r="F898"/>
      <c r="G898"/>
      <c r="H898"/>
    </row>
    <row r="899" spans="2:8" x14ac:dyDescent="0.2">
      <c r="B899"/>
      <c r="C899"/>
      <c r="D899"/>
      <c r="E899"/>
      <c r="F899"/>
      <c r="G899"/>
      <c r="H899"/>
    </row>
    <row r="900" spans="2:8" x14ac:dyDescent="0.2">
      <c r="B900"/>
      <c r="C900"/>
      <c r="D900"/>
      <c r="E900"/>
      <c r="F900"/>
      <c r="G900"/>
      <c r="H900"/>
    </row>
    <row r="901" spans="2:8" x14ac:dyDescent="0.2">
      <c r="B901"/>
      <c r="C901"/>
      <c r="D901"/>
      <c r="E901"/>
      <c r="F901"/>
      <c r="G901"/>
      <c r="H901"/>
    </row>
    <row r="902" spans="2:8" x14ac:dyDescent="0.2">
      <c r="B902"/>
      <c r="C902"/>
      <c r="D902"/>
      <c r="E902"/>
      <c r="F902"/>
      <c r="G902"/>
      <c r="H902"/>
    </row>
    <row r="903" spans="2:8" x14ac:dyDescent="0.2">
      <c r="B903"/>
      <c r="C903"/>
      <c r="D903"/>
      <c r="E903"/>
      <c r="F903"/>
      <c r="G903"/>
      <c r="H903"/>
    </row>
    <row r="904" spans="2:8" x14ac:dyDescent="0.2">
      <c r="B904"/>
      <c r="C904"/>
      <c r="D904"/>
      <c r="E904"/>
      <c r="F904"/>
      <c r="G904"/>
      <c r="H904"/>
    </row>
    <row r="905" spans="2:8" x14ac:dyDescent="0.2">
      <c r="B905"/>
      <c r="C905"/>
      <c r="D905"/>
      <c r="E905"/>
      <c r="F905"/>
      <c r="G905"/>
      <c r="H905"/>
    </row>
    <row r="906" spans="2:8" x14ac:dyDescent="0.2">
      <c r="B906"/>
      <c r="C906"/>
      <c r="D906"/>
      <c r="E906"/>
      <c r="F906"/>
      <c r="G906"/>
      <c r="H906"/>
    </row>
    <row r="907" spans="2:8" x14ac:dyDescent="0.2">
      <c r="B907"/>
      <c r="C907"/>
      <c r="D907"/>
      <c r="E907"/>
      <c r="F907"/>
      <c r="G907"/>
      <c r="H907"/>
    </row>
    <row r="908" spans="2:8" x14ac:dyDescent="0.2">
      <c r="B908"/>
      <c r="C908"/>
      <c r="D908"/>
      <c r="E908"/>
      <c r="F908"/>
      <c r="G908"/>
      <c r="H908"/>
    </row>
    <row r="909" spans="2:8" x14ac:dyDescent="0.2">
      <c r="B909"/>
      <c r="C909"/>
      <c r="D909"/>
      <c r="E909"/>
      <c r="F909"/>
      <c r="G909"/>
      <c r="H909"/>
    </row>
    <row r="910" spans="2:8" x14ac:dyDescent="0.2">
      <c r="B910"/>
      <c r="C910"/>
      <c r="D910"/>
      <c r="E910"/>
      <c r="F910"/>
      <c r="G910"/>
      <c r="H910"/>
    </row>
    <row r="911" spans="2:8" x14ac:dyDescent="0.2">
      <c r="B911"/>
      <c r="C911"/>
      <c r="D911"/>
      <c r="E911"/>
      <c r="F911"/>
      <c r="G911"/>
      <c r="H911"/>
    </row>
    <row r="912" spans="2:8" x14ac:dyDescent="0.2">
      <c r="B912"/>
      <c r="C912"/>
      <c r="D912"/>
      <c r="E912"/>
      <c r="F912"/>
      <c r="G912"/>
      <c r="H912"/>
    </row>
    <row r="913" spans="2:8" x14ac:dyDescent="0.2">
      <c r="B913"/>
      <c r="C913"/>
      <c r="D913"/>
      <c r="E913"/>
      <c r="F913"/>
      <c r="G913"/>
      <c r="H913"/>
    </row>
    <row r="914" spans="2:8" x14ac:dyDescent="0.2">
      <c r="B914"/>
      <c r="C914"/>
      <c r="D914"/>
      <c r="E914"/>
      <c r="F914"/>
      <c r="G914"/>
      <c r="H914"/>
    </row>
    <row r="915" spans="2:8" x14ac:dyDescent="0.2">
      <c r="B915"/>
      <c r="C915"/>
      <c r="D915"/>
      <c r="E915"/>
      <c r="F915"/>
      <c r="G915"/>
      <c r="H915"/>
    </row>
    <row r="916" spans="2:8" x14ac:dyDescent="0.2">
      <c r="B916"/>
      <c r="C916"/>
      <c r="D916"/>
      <c r="E916"/>
      <c r="F916"/>
      <c r="G916"/>
      <c r="H916"/>
    </row>
    <row r="917" spans="2:8" x14ac:dyDescent="0.2">
      <c r="B917"/>
      <c r="C917"/>
      <c r="D917"/>
      <c r="E917"/>
      <c r="F917"/>
      <c r="G917"/>
      <c r="H917"/>
    </row>
    <row r="918" spans="2:8" x14ac:dyDescent="0.2">
      <c r="B918"/>
      <c r="C918"/>
      <c r="D918"/>
      <c r="E918"/>
      <c r="F918"/>
      <c r="G918"/>
      <c r="H918"/>
    </row>
    <row r="919" spans="2:8" x14ac:dyDescent="0.2">
      <c r="B919"/>
      <c r="C919"/>
      <c r="D919"/>
      <c r="E919"/>
      <c r="F919"/>
      <c r="G919"/>
      <c r="H919"/>
    </row>
    <row r="920" spans="2:8" x14ac:dyDescent="0.2">
      <c r="B920"/>
      <c r="C920"/>
      <c r="D920"/>
      <c r="E920"/>
      <c r="F920"/>
      <c r="G920"/>
      <c r="H920"/>
    </row>
    <row r="921" spans="2:8" x14ac:dyDescent="0.2">
      <c r="B921"/>
      <c r="C921"/>
      <c r="D921"/>
      <c r="E921"/>
      <c r="F921"/>
      <c r="G921"/>
      <c r="H921"/>
    </row>
    <row r="922" spans="2:8" x14ac:dyDescent="0.2">
      <c r="B922"/>
      <c r="C922"/>
      <c r="D922"/>
      <c r="E922"/>
      <c r="F922"/>
      <c r="G922"/>
      <c r="H922"/>
    </row>
    <row r="923" spans="2:8" x14ac:dyDescent="0.2">
      <c r="B923"/>
      <c r="C923"/>
      <c r="D923"/>
      <c r="E923"/>
      <c r="F923"/>
      <c r="G923"/>
      <c r="H923"/>
    </row>
    <row r="924" spans="2:8" x14ac:dyDescent="0.2">
      <c r="B924"/>
      <c r="C924"/>
      <c r="D924"/>
      <c r="E924"/>
      <c r="F924"/>
      <c r="G924"/>
      <c r="H924"/>
    </row>
    <row r="925" spans="2:8" x14ac:dyDescent="0.2">
      <c r="B925"/>
      <c r="C925"/>
      <c r="D925"/>
      <c r="E925"/>
      <c r="F925"/>
      <c r="G925"/>
      <c r="H925"/>
    </row>
    <row r="926" spans="2:8" x14ac:dyDescent="0.2">
      <c r="B926"/>
      <c r="C926"/>
      <c r="D926"/>
      <c r="E926"/>
      <c r="F926"/>
      <c r="G926"/>
      <c r="H926"/>
    </row>
    <row r="927" spans="2:8" x14ac:dyDescent="0.2">
      <c r="B927"/>
      <c r="C927"/>
      <c r="D927"/>
      <c r="E927"/>
      <c r="F927"/>
      <c r="G927"/>
      <c r="H927"/>
    </row>
    <row r="928" spans="2:8" x14ac:dyDescent="0.2">
      <c r="B928"/>
      <c r="C928"/>
      <c r="D928"/>
      <c r="E928"/>
      <c r="F928"/>
      <c r="G928"/>
      <c r="H928"/>
    </row>
    <row r="929" spans="2:8" x14ac:dyDescent="0.2">
      <c r="B929"/>
      <c r="C929"/>
      <c r="D929"/>
      <c r="E929"/>
      <c r="F929"/>
      <c r="G929"/>
      <c r="H929"/>
    </row>
    <row r="930" spans="2:8" x14ac:dyDescent="0.2">
      <c r="B930"/>
      <c r="C930"/>
      <c r="D930"/>
      <c r="E930"/>
      <c r="F930"/>
      <c r="G930"/>
      <c r="H930"/>
    </row>
    <row r="931" spans="2:8" x14ac:dyDescent="0.2">
      <c r="B931"/>
      <c r="C931"/>
      <c r="D931"/>
      <c r="E931"/>
      <c r="F931"/>
      <c r="G931"/>
      <c r="H931"/>
    </row>
    <row r="932" spans="2:8" x14ac:dyDescent="0.2">
      <c r="B932"/>
      <c r="C932"/>
      <c r="D932"/>
      <c r="E932"/>
      <c r="F932"/>
      <c r="G932"/>
      <c r="H932"/>
    </row>
    <row r="933" spans="2:8" x14ac:dyDescent="0.2">
      <c r="B933"/>
      <c r="C933"/>
      <c r="D933"/>
      <c r="E933"/>
      <c r="F933"/>
      <c r="G933"/>
      <c r="H933"/>
    </row>
    <row r="934" spans="2:8" x14ac:dyDescent="0.2">
      <c r="B934"/>
      <c r="C934"/>
      <c r="D934"/>
      <c r="E934"/>
      <c r="F934"/>
      <c r="G934"/>
      <c r="H934"/>
    </row>
    <row r="935" spans="2:8" x14ac:dyDescent="0.2">
      <c r="B935"/>
      <c r="C935"/>
      <c r="D935"/>
      <c r="E935"/>
      <c r="F935"/>
      <c r="G935"/>
      <c r="H935"/>
    </row>
    <row r="936" spans="2:8" x14ac:dyDescent="0.2">
      <c r="B936"/>
      <c r="C936"/>
      <c r="D936"/>
      <c r="E936"/>
      <c r="F936"/>
      <c r="G936"/>
      <c r="H936"/>
    </row>
    <row r="937" spans="2:8" x14ac:dyDescent="0.2">
      <c r="B937"/>
      <c r="C937"/>
      <c r="D937"/>
      <c r="E937"/>
      <c r="F937"/>
      <c r="G937"/>
      <c r="H937"/>
    </row>
    <row r="938" spans="2:8" x14ac:dyDescent="0.2">
      <c r="B938"/>
      <c r="C938"/>
      <c r="D938"/>
      <c r="E938"/>
      <c r="F938"/>
      <c r="G938"/>
      <c r="H938"/>
    </row>
    <row r="939" spans="2:8" x14ac:dyDescent="0.2">
      <c r="B939"/>
      <c r="C939"/>
      <c r="D939"/>
      <c r="E939"/>
      <c r="F939"/>
      <c r="G939"/>
      <c r="H939"/>
    </row>
    <row r="940" spans="2:8" x14ac:dyDescent="0.2">
      <c r="B940"/>
      <c r="C940"/>
      <c r="D940"/>
      <c r="E940"/>
      <c r="F940"/>
      <c r="G940"/>
      <c r="H940"/>
    </row>
    <row r="941" spans="2:8" x14ac:dyDescent="0.2">
      <c r="B941"/>
      <c r="C941"/>
      <c r="D941"/>
      <c r="E941"/>
      <c r="F941"/>
      <c r="G941"/>
      <c r="H941"/>
    </row>
    <row r="942" spans="2:8" x14ac:dyDescent="0.2">
      <c r="B942"/>
      <c r="C942"/>
      <c r="D942"/>
      <c r="E942"/>
      <c r="F942"/>
      <c r="G942"/>
      <c r="H942"/>
    </row>
    <row r="943" spans="2:8" x14ac:dyDescent="0.2">
      <c r="B943"/>
      <c r="C943"/>
      <c r="D943"/>
      <c r="E943"/>
      <c r="F943"/>
      <c r="G943"/>
      <c r="H943"/>
    </row>
    <row r="944" spans="2:8" x14ac:dyDescent="0.2">
      <c r="B944"/>
      <c r="C944"/>
      <c r="D944"/>
      <c r="E944"/>
      <c r="F944"/>
      <c r="G944"/>
      <c r="H944"/>
    </row>
    <row r="945" spans="2:8" x14ac:dyDescent="0.2">
      <c r="B945"/>
      <c r="C945"/>
      <c r="D945"/>
      <c r="E945"/>
      <c r="F945"/>
      <c r="G945"/>
      <c r="H945"/>
    </row>
    <row r="946" spans="2:8" x14ac:dyDescent="0.2">
      <c r="B946"/>
      <c r="C946"/>
      <c r="D946"/>
      <c r="E946"/>
      <c r="F946"/>
      <c r="G946"/>
      <c r="H946"/>
    </row>
    <row r="947" spans="2:8" x14ac:dyDescent="0.2">
      <c r="B947"/>
      <c r="C947"/>
      <c r="D947"/>
      <c r="E947"/>
      <c r="F947"/>
      <c r="G947"/>
      <c r="H947"/>
    </row>
    <row r="948" spans="2:8" x14ac:dyDescent="0.2">
      <c r="B948"/>
      <c r="C948"/>
      <c r="D948"/>
      <c r="E948"/>
      <c r="F948"/>
      <c r="G948"/>
      <c r="H948"/>
    </row>
    <row r="949" spans="2:8" x14ac:dyDescent="0.2">
      <c r="B949"/>
      <c r="C949"/>
      <c r="D949"/>
      <c r="E949"/>
      <c r="F949"/>
      <c r="G949"/>
      <c r="H949"/>
    </row>
    <row r="950" spans="2:8" x14ac:dyDescent="0.2">
      <c r="B950"/>
      <c r="C950"/>
      <c r="D950"/>
      <c r="E950"/>
      <c r="F950"/>
      <c r="G950"/>
      <c r="H950"/>
    </row>
    <row r="951" spans="2:8" x14ac:dyDescent="0.2">
      <c r="B951"/>
      <c r="C951"/>
      <c r="D951"/>
      <c r="E951"/>
      <c r="F951"/>
      <c r="G951"/>
      <c r="H951"/>
    </row>
    <row r="952" spans="2:8" x14ac:dyDescent="0.2">
      <c r="B952"/>
      <c r="C952"/>
      <c r="D952"/>
      <c r="E952"/>
      <c r="F952"/>
      <c r="G952"/>
      <c r="H952"/>
    </row>
    <row r="953" spans="2:8" x14ac:dyDescent="0.2">
      <c r="B953"/>
      <c r="C953"/>
      <c r="D953"/>
      <c r="E953"/>
      <c r="F953"/>
      <c r="G953"/>
      <c r="H953"/>
    </row>
    <row r="954" spans="2:8" x14ac:dyDescent="0.2">
      <c r="B954"/>
      <c r="C954"/>
      <c r="D954"/>
      <c r="E954"/>
      <c r="F954"/>
      <c r="G954"/>
      <c r="H954"/>
    </row>
    <row r="955" spans="2:8" x14ac:dyDescent="0.2">
      <c r="B955"/>
      <c r="C955"/>
      <c r="D955"/>
      <c r="E955"/>
      <c r="F955"/>
      <c r="G955"/>
      <c r="H955"/>
    </row>
    <row r="956" spans="2:8" x14ac:dyDescent="0.2">
      <c r="B956"/>
      <c r="C956"/>
      <c r="D956"/>
      <c r="E956"/>
      <c r="F956"/>
      <c r="G956"/>
      <c r="H956"/>
    </row>
    <row r="957" spans="2:8" x14ac:dyDescent="0.2">
      <c r="B957"/>
      <c r="C957"/>
      <c r="D957"/>
      <c r="E957"/>
      <c r="F957"/>
      <c r="G957"/>
      <c r="H957"/>
    </row>
    <row r="958" spans="2:8" x14ac:dyDescent="0.2">
      <c r="B958"/>
      <c r="C958"/>
      <c r="D958"/>
      <c r="E958"/>
      <c r="F958"/>
      <c r="G958"/>
      <c r="H958"/>
    </row>
    <row r="959" spans="2:8" x14ac:dyDescent="0.2">
      <c r="B959"/>
      <c r="C959"/>
      <c r="D959"/>
      <c r="E959"/>
      <c r="F959"/>
      <c r="G959"/>
      <c r="H959"/>
    </row>
    <row r="960" spans="2:8" x14ac:dyDescent="0.2">
      <c r="B960"/>
      <c r="C960"/>
      <c r="D960"/>
      <c r="E960"/>
      <c r="F960"/>
      <c r="G960"/>
      <c r="H960"/>
    </row>
    <row r="961" spans="2:8" x14ac:dyDescent="0.2">
      <c r="B961"/>
      <c r="C961"/>
      <c r="D961"/>
      <c r="E961"/>
      <c r="F961"/>
      <c r="G961"/>
      <c r="H961"/>
    </row>
    <row r="962" spans="2:8" x14ac:dyDescent="0.2">
      <c r="B962"/>
      <c r="C962"/>
      <c r="D962"/>
      <c r="E962"/>
      <c r="F962"/>
      <c r="G962"/>
      <c r="H962"/>
    </row>
    <row r="963" spans="2:8" x14ac:dyDescent="0.2">
      <c r="B963"/>
      <c r="C963"/>
      <c r="D963"/>
      <c r="E963"/>
      <c r="F963"/>
      <c r="G963"/>
      <c r="H963"/>
    </row>
    <row r="964" spans="2:8" x14ac:dyDescent="0.2">
      <c r="B964"/>
      <c r="C964"/>
      <c r="D964"/>
      <c r="E964"/>
      <c r="F964"/>
      <c r="G964"/>
      <c r="H964"/>
    </row>
    <row r="965" spans="2:8" x14ac:dyDescent="0.2">
      <c r="B965"/>
      <c r="C965"/>
      <c r="D965"/>
      <c r="E965"/>
      <c r="F965"/>
      <c r="G965"/>
      <c r="H965"/>
    </row>
    <row r="966" spans="2:8" x14ac:dyDescent="0.2">
      <c r="B966"/>
      <c r="C966"/>
      <c r="D966"/>
      <c r="E966"/>
      <c r="F966"/>
      <c r="G966"/>
      <c r="H966"/>
    </row>
    <row r="967" spans="2:8" x14ac:dyDescent="0.2">
      <c r="B967"/>
      <c r="C967"/>
      <c r="D967"/>
      <c r="E967"/>
      <c r="F967"/>
      <c r="G967"/>
      <c r="H967"/>
    </row>
    <row r="968" spans="2:8" x14ac:dyDescent="0.2">
      <c r="B968"/>
      <c r="C968"/>
      <c r="D968"/>
      <c r="E968"/>
      <c r="F968"/>
      <c r="G968"/>
      <c r="H968"/>
    </row>
    <row r="969" spans="2:8" x14ac:dyDescent="0.2">
      <c r="B969"/>
      <c r="C969"/>
      <c r="D969"/>
      <c r="E969"/>
      <c r="F969"/>
      <c r="G969"/>
      <c r="H969"/>
    </row>
    <row r="970" spans="2:8" x14ac:dyDescent="0.2">
      <c r="B970"/>
      <c r="C970"/>
      <c r="D970"/>
      <c r="E970"/>
      <c r="F970"/>
      <c r="G970"/>
      <c r="H970"/>
    </row>
    <row r="971" spans="2:8" x14ac:dyDescent="0.2">
      <c r="B971"/>
      <c r="C971"/>
      <c r="D971"/>
      <c r="E971"/>
      <c r="F971"/>
      <c r="G971"/>
      <c r="H971"/>
    </row>
    <row r="972" spans="2:8" x14ac:dyDescent="0.2">
      <c r="B972"/>
      <c r="C972"/>
      <c r="D972"/>
      <c r="E972"/>
      <c r="F972"/>
      <c r="G972"/>
      <c r="H972"/>
    </row>
    <row r="973" spans="2:8" x14ac:dyDescent="0.2">
      <c r="B973"/>
      <c r="C973"/>
      <c r="D973"/>
      <c r="E973"/>
      <c r="F973"/>
      <c r="G973"/>
      <c r="H973"/>
    </row>
    <row r="974" spans="2:8" x14ac:dyDescent="0.2">
      <c r="B974"/>
      <c r="C974"/>
      <c r="D974"/>
      <c r="E974"/>
      <c r="F974"/>
      <c r="G974"/>
      <c r="H974"/>
    </row>
    <row r="975" spans="2:8" x14ac:dyDescent="0.2">
      <c r="B975"/>
      <c r="C975"/>
      <c r="D975"/>
      <c r="E975"/>
      <c r="F975"/>
      <c r="G975"/>
      <c r="H975"/>
    </row>
    <row r="976" spans="2:8" x14ac:dyDescent="0.2">
      <c r="B976"/>
      <c r="C976"/>
      <c r="D976"/>
      <c r="E976"/>
      <c r="F976"/>
      <c r="G976"/>
      <c r="H976"/>
    </row>
    <row r="977" spans="2:8" x14ac:dyDescent="0.2">
      <c r="B977"/>
      <c r="C977"/>
      <c r="D977"/>
      <c r="E977"/>
      <c r="F977"/>
      <c r="G977"/>
      <c r="H977"/>
    </row>
    <row r="978" spans="2:8" x14ac:dyDescent="0.2">
      <c r="B978"/>
      <c r="C978"/>
      <c r="D978"/>
      <c r="E978"/>
      <c r="F978"/>
      <c r="G978"/>
      <c r="H978"/>
    </row>
    <row r="979" spans="2:8" x14ac:dyDescent="0.2">
      <c r="B979"/>
      <c r="C979"/>
      <c r="D979"/>
      <c r="E979"/>
      <c r="F979"/>
      <c r="G979"/>
      <c r="H979"/>
    </row>
    <row r="980" spans="2:8" x14ac:dyDescent="0.2">
      <c r="B980"/>
      <c r="C980"/>
      <c r="D980"/>
      <c r="E980"/>
      <c r="F980"/>
      <c r="G980"/>
      <c r="H980"/>
    </row>
    <row r="981" spans="2:8" x14ac:dyDescent="0.2">
      <c r="B981"/>
      <c r="C981"/>
      <c r="D981"/>
      <c r="E981"/>
      <c r="F981"/>
      <c r="G981"/>
      <c r="H981"/>
    </row>
    <row r="982" spans="2:8" x14ac:dyDescent="0.2">
      <c r="B982"/>
      <c r="C982"/>
      <c r="D982"/>
      <c r="E982"/>
      <c r="F982"/>
      <c r="G982"/>
      <c r="H982"/>
    </row>
    <row r="983" spans="2:8" x14ac:dyDescent="0.2">
      <c r="B983"/>
      <c r="C983"/>
      <c r="D983"/>
      <c r="E983"/>
      <c r="F983"/>
      <c r="G983"/>
      <c r="H983"/>
    </row>
    <row r="984" spans="2:8" x14ac:dyDescent="0.2">
      <c r="B984"/>
      <c r="C984"/>
      <c r="D984"/>
      <c r="E984"/>
      <c r="F984"/>
      <c r="G984"/>
      <c r="H984"/>
    </row>
    <row r="985" spans="2:8" x14ac:dyDescent="0.2">
      <c r="B985"/>
      <c r="C985"/>
      <c r="D985"/>
      <c r="E985"/>
      <c r="F985"/>
      <c r="G985"/>
      <c r="H985"/>
    </row>
    <row r="986" spans="2:8" x14ac:dyDescent="0.2">
      <c r="B986"/>
      <c r="C986"/>
      <c r="D986"/>
      <c r="E986"/>
      <c r="F986"/>
      <c r="G986"/>
      <c r="H986"/>
    </row>
    <row r="987" spans="2:8" x14ac:dyDescent="0.2">
      <c r="B987"/>
      <c r="C987"/>
      <c r="D987"/>
      <c r="E987"/>
      <c r="F987"/>
      <c r="G987"/>
      <c r="H987"/>
    </row>
    <row r="988" spans="2:8" x14ac:dyDescent="0.2">
      <c r="B988"/>
      <c r="C988"/>
      <c r="D988"/>
      <c r="E988"/>
      <c r="F988"/>
      <c r="G988"/>
      <c r="H988"/>
    </row>
    <row r="989" spans="2:8" x14ac:dyDescent="0.2">
      <c r="B989"/>
      <c r="C989"/>
      <c r="D989"/>
      <c r="E989"/>
      <c r="F989"/>
      <c r="G989"/>
      <c r="H989"/>
    </row>
    <row r="990" spans="2:8" x14ac:dyDescent="0.2">
      <c r="B990"/>
      <c r="C990"/>
      <c r="D990"/>
      <c r="E990"/>
      <c r="F990"/>
      <c r="G990"/>
      <c r="H990"/>
    </row>
    <row r="991" spans="2:8" x14ac:dyDescent="0.2">
      <c r="B991"/>
      <c r="C991"/>
      <c r="D991"/>
      <c r="E991"/>
      <c r="F991"/>
      <c r="G991"/>
      <c r="H991"/>
    </row>
    <row r="992" spans="2:8" x14ac:dyDescent="0.2">
      <c r="B992"/>
      <c r="C992"/>
      <c r="D992"/>
      <c r="E992"/>
      <c r="F992"/>
      <c r="G992"/>
      <c r="H992"/>
    </row>
    <row r="993" spans="2:8" x14ac:dyDescent="0.2">
      <c r="B993"/>
      <c r="C993"/>
      <c r="D993"/>
      <c r="E993"/>
      <c r="F993"/>
      <c r="G993"/>
      <c r="H993"/>
    </row>
    <row r="994" spans="2:8" x14ac:dyDescent="0.2">
      <c r="B994"/>
      <c r="C994"/>
      <c r="D994"/>
      <c r="E994"/>
      <c r="F994"/>
      <c r="G994"/>
      <c r="H994"/>
    </row>
    <row r="995" spans="2:8" x14ac:dyDescent="0.2">
      <c r="B995"/>
      <c r="C995"/>
      <c r="D995"/>
      <c r="E995"/>
      <c r="F995"/>
      <c r="G995"/>
      <c r="H995"/>
    </row>
    <row r="996" spans="2:8" x14ac:dyDescent="0.2">
      <c r="B996"/>
      <c r="C996"/>
      <c r="D996"/>
      <c r="E996"/>
      <c r="F996"/>
      <c r="G996"/>
      <c r="H996"/>
    </row>
    <row r="997" spans="2:8" x14ac:dyDescent="0.2">
      <c r="B997"/>
      <c r="C997"/>
      <c r="D997"/>
      <c r="E997"/>
      <c r="F997"/>
      <c r="G997"/>
      <c r="H997"/>
    </row>
    <row r="998" spans="2:8" x14ac:dyDescent="0.2">
      <c r="B998"/>
      <c r="C998"/>
      <c r="D998"/>
      <c r="E998"/>
      <c r="F998"/>
      <c r="G998"/>
      <c r="H998"/>
    </row>
    <row r="999" spans="2:8" x14ac:dyDescent="0.2">
      <c r="B999"/>
      <c r="C999"/>
      <c r="D999"/>
      <c r="E999"/>
      <c r="F999"/>
      <c r="G999"/>
      <c r="H999"/>
    </row>
    <row r="1000" spans="2:8" x14ac:dyDescent="0.2">
      <c r="B1000"/>
      <c r="C1000"/>
      <c r="D1000"/>
      <c r="E1000"/>
      <c r="F1000"/>
      <c r="G1000"/>
      <c r="H1000"/>
    </row>
    <row r="1001" spans="2:8" x14ac:dyDescent="0.2">
      <c r="B1001"/>
      <c r="C1001"/>
      <c r="D1001"/>
      <c r="E1001"/>
      <c r="F1001"/>
      <c r="G1001"/>
      <c r="H1001"/>
    </row>
    <row r="1002" spans="2:8" x14ac:dyDescent="0.2">
      <c r="B1002"/>
      <c r="C1002"/>
      <c r="D1002"/>
      <c r="E1002"/>
      <c r="F1002"/>
      <c r="G1002"/>
      <c r="H1002"/>
    </row>
    <row r="1003" spans="2:8" x14ac:dyDescent="0.2">
      <c r="B1003"/>
      <c r="C1003"/>
      <c r="D1003"/>
      <c r="E1003"/>
      <c r="F1003"/>
      <c r="G1003"/>
      <c r="H1003"/>
    </row>
    <row r="1004" spans="2:8" x14ac:dyDescent="0.2">
      <c r="B1004"/>
      <c r="C1004"/>
      <c r="D1004"/>
      <c r="E1004"/>
      <c r="F1004"/>
      <c r="G1004"/>
      <c r="H1004"/>
    </row>
    <row r="1005" spans="2:8" x14ac:dyDescent="0.2">
      <c r="B1005"/>
      <c r="C1005"/>
      <c r="D1005"/>
      <c r="E1005"/>
      <c r="F1005"/>
      <c r="G1005"/>
      <c r="H1005"/>
    </row>
    <row r="1006" spans="2:8" x14ac:dyDescent="0.2">
      <c r="B1006"/>
      <c r="C1006"/>
      <c r="D1006"/>
      <c r="E1006"/>
      <c r="F1006"/>
      <c r="G1006"/>
      <c r="H1006"/>
    </row>
    <row r="1007" spans="2:8" x14ac:dyDescent="0.2">
      <c r="B1007"/>
      <c r="C1007"/>
      <c r="D1007"/>
      <c r="E1007"/>
      <c r="F1007"/>
      <c r="G1007"/>
      <c r="H1007"/>
    </row>
    <row r="1008" spans="2:8" x14ac:dyDescent="0.2">
      <c r="B1008"/>
      <c r="C1008"/>
      <c r="D1008"/>
      <c r="E1008"/>
      <c r="F1008"/>
      <c r="G1008"/>
      <c r="H1008"/>
    </row>
    <row r="1009" spans="2:8" x14ac:dyDescent="0.2">
      <c r="B1009"/>
      <c r="C1009"/>
      <c r="D1009"/>
      <c r="E1009"/>
      <c r="F1009"/>
      <c r="G1009"/>
      <c r="H1009"/>
    </row>
    <row r="1010" spans="2:8" x14ac:dyDescent="0.2">
      <c r="B1010"/>
      <c r="C1010"/>
      <c r="D1010"/>
      <c r="E1010"/>
      <c r="F1010"/>
      <c r="G1010"/>
      <c r="H1010"/>
    </row>
    <row r="1011" spans="2:8" x14ac:dyDescent="0.2">
      <c r="B1011"/>
      <c r="C1011"/>
      <c r="D1011"/>
      <c r="E1011"/>
      <c r="F1011"/>
      <c r="G1011"/>
      <c r="H1011"/>
    </row>
    <row r="1012" spans="2:8" x14ac:dyDescent="0.2">
      <c r="B1012"/>
      <c r="C1012"/>
      <c r="D1012"/>
      <c r="E1012"/>
      <c r="F1012"/>
      <c r="G1012"/>
      <c r="H1012"/>
    </row>
    <row r="1013" spans="2:8" x14ac:dyDescent="0.2">
      <c r="B1013"/>
      <c r="C1013"/>
      <c r="D1013"/>
      <c r="E1013"/>
      <c r="F1013"/>
      <c r="G1013"/>
      <c r="H1013"/>
    </row>
    <row r="1014" spans="2:8" x14ac:dyDescent="0.2">
      <c r="B1014"/>
      <c r="C1014"/>
      <c r="D1014"/>
      <c r="E1014"/>
      <c r="F1014"/>
      <c r="G1014"/>
      <c r="H1014"/>
    </row>
    <row r="1015" spans="2:8" x14ac:dyDescent="0.2">
      <c r="B1015"/>
      <c r="C1015"/>
      <c r="D1015"/>
      <c r="E1015"/>
      <c r="F1015"/>
      <c r="G1015"/>
      <c r="H1015"/>
    </row>
    <row r="1016" spans="2:8" x14ac:dyDescent="0.2">
      <c r="B1016"/>
      <c r="C1016"/>
      <c r="D1016"/>
      <c r="E1016"/>
      <c r="F1016"/>
      <c r="G1016"/>
      <c r="H1016"/>
    </row>
    <row r="1017" spans="2:8" x14ac:dyDescent="0.2">
      <c r="B1017"/>
      <c r="C1017"/>
      <c r="D1017"/>
      <c r="E1017"/>
      <c r="F1017"/>
      <c r="G1017"/>
      <c r="H1017"/>
    </row>
    <row r="1018" spans="2:8" x14ac:dyDescent="0.2">
      <c r="B1018"/>
      <c r="C1018"/>
      <c r="D1018"/>
      <c r="E1018"/>
      <c r="F1018"/>
      <c r="G1018"/>
      <c r="H1018"/>
    </row>
    <row r="1019" spans="2:8" x14ac:dyDescent="0.2">
      <c r="B1019"/>
      <c r="C1019"/>
      <c r="D1019"/>
      <c r="E1019"/>
      <c r="F1019"/>
      <c r="G1019"/>
      <c r="H1019"/>
    </row>
    <row r="1020" spans="2:8" x14ac:dyDescent="0.2">
      <c r="B1020"/>
      <c r="C1020"/>
      <c r="D1020"/>
      <c r="E1020"/>
      <c r="F1020"/>
      <c r="G1020"/>
      <c r="H1020"/>
    </row>
    <row r="1021" spans="2:8" x14ac:dyDescent="0.2">
      <c r="B1021"/>
      <c r="C1021"/>
      <c r="D1021"/>
      <c r="E1021"/>
      <c r="F1021"/>
      <c r="G1021"/>
      <c r="H1021"/>
    </row>
    <row r="1022" spans="2:8" x14ac:dyDescent="0.2">
      <c r="B1022"/>
      <c r="C1022"/>
      <c r="D1022"/>
      <c r="E1022"/>
      <c r="F1022"/>
      <c r="G1022"/>
      <c r="H1022"/>
    </row>
    <row r="1023" spans="2:8" x14ac:dyDescent="0.2">
      <c r="B1023"/>
      <c r="C1023"/>
      <c r="D1023"/>
      <c r="E1023"/>
      <c r="F1023"/>
      <c r="G1023"/>
      <c r="H1023"/>
    </row>
    <row r="1024" spans="2:8" x14ac:dyDescent="0.2">
      <c r="B1024"/>
      <c r="C1024"/>
      <c r="D1024"/>
      <c r="E1024"/>
      <c r="F1024"/>
      <c r="G1024"/>
      <c r="H1024"/>
    </row>
    <row r="1025" spans="2:8" x14ac:dyDescent="0.2">
      <c r="B1025"/>
      <c r="C1025"/>
      <c r="D1025"/>
      <c r="E1025"/>
      <c r="F1025"/>
      <c r="G1025"/>
      <c r="H1025"/>
    </row>
    <row r="1026" spans="2:8" x14ac:dyDescent="0.2">
      <c r="B1026"/>
      <c r="C1026"/>
      <c r="D1026"/>
      <c r="E1026"/>
      <c r="F1026"/>
      <c r="G1026"/>
      <c r="H1026"/>
    </row>
    <row r="1027" spans="2:8" x14ac:dyDescent="0.2">
      <c r="B1027"/>
      <c r="C1027"/>
      <c r="D1027"/>
      <c r="E1027"/>
      <c r="F1027"/>
      <c r="G1027"/>
      <c r="H1027"/>
    </row>
    <row r="1028" spans="2:8" x14ac:dyDescent="0.2">
      <c r="B1028"/>
      <c r="C1028"/>
      <c r="D1028"/>
      <c r="E1028"/>
      <c r="F1028"/>
      <c r="G1028"/>
      <c r="H1028"/>
    </row>
    <row r="1029" spans="2:8" x14ac:dyDescent="0.2">
      <c r="B1029"/>
      <c r="C1029"/>
      <c r="D1029"/>
      <c r="E1029"/>
      <c r="F1029"/>
      <c r="G1029"/>
      <c r="H1029"/>
    </row>
    <row r="1030" spans="2:8" x14ac:dyDescent="0.2">
      <c r="B1030"/>
      <c r="C1030"/>
      <c r="D1030"/>
      <c r="E1030"/>
      <c r="F1030"/>
      <c r="G1030"/>
      <c r="H1030"/>
    </row>
    <row r="1031" spans="2:8" x14ac:dyDescent="0.2">
      <c r="B1031"/>
      <c r="C1031"/>
      <c r="D1031"/>
      <c r="E1031"/>
      <c r="F1031"/>
      <c r="G1031"/>
      <c r="H1031"/>
    </row>
    <row r="1032" spans="2:8" x14ac:dyDescent="0.2">
      <c r="B1032"/>
      <c r="C1032"/>
      <c r="D1032"/>
      <c r="E1032"/>
      <c r="F1032"/>
      <c r="G1032"/>
      <c r="H1032"/>
    </row>
    <row r="1033" spans="2:8" x14ac:dyDescent="0.2">
      <c r="B1033"/>
      <c r="C1033"/>
      <c r="D1033"/>
      <c r="E1033"/>
      <c r="F1033"/>
      <c r="G1033"/>
      <c r="H1033"/>
    </row>
    <row r="1034" spans="2:8" x14ac:dyDescent="0.2">
      <c r="B1034"/>
      <c r="C1034"/>
      <c r="D1034"/>
      <c r="E1034"/>
      <c r="F1034"/>
      <c r="G1034"/>
      <c r="H1034"/>
    </row>
    <row r="1035" spans="2:8" x14ac:dyDescent="0.2">
      <c r="B1035"/>
      <c r="C1035"/>
      <c r="D1035"/>
      <c r="E1035"/>
      <c r="F1035"/>
      <c r="G1035"/>
      <c r="H1035"/>
    </row>
    <row r="1036" spans="2:8" x14ac:dyDescent="0.2">
      <c r="B1036"/>
      <c r="C1036"/>
      <c r="D1036"/>
      <c r="E1036"/>
      <c r="F1036"/>
      <c r="G1036"/>
      <c r="H1036"/>
    </row>
    <row r="1037" spans="2:8" x14ac:dyDescent="0.2">
      <c r="B1037"/>
      <c r="C1037"/>
      <c r="D1037"/>
      <c r="E1037"/>
      <c r="F1037"/>
      <c r="G1037"/>
      <c r="H1037"/>
    </row>
    <row r="1038" spans="2:8" x14ac:dyDescent="0.2">
      <c r="B1038"/>
      <c r="C1038"/>
      <c r="D1038"/>
      <c r="E1038"/>
      <c r="F1038"/>
      <c r="G1038"/>
      <c r="H1038"/>
    </row>
    <row r="1039" spans="2:8" x14ac:dyDescent="0.2">
      <c r="B1039"/>
      <c r="C1039"/>
      <c r="D1039"/>
      <c r="E1039"/>
      <c r="F1039"/>
      <c r="G1039"/>
      <c r="H1039"/>
    </row>
    <row r="1040" spans="2:8" x14ac:dyDescent="0.2">
      <c r="B1040"/>
      <c r="C1040"/>
      <c r="D1040"/>
      <c r="E1040"/>
      <c r="F1040"/>
      <c r="G1040"/>
      <c r="H1040"/>
    </row>
    <row r="1041" spans="2:8" x14ac:dyDescent="0.2">
      <c r="B1041"/>
      <c r="C1041"/>
      <c r="D1041"/>
      <c r="E1041"/>
      <c r="F1041"/>
      <c r="G1041"/>
      <c r="H1041"/>
    </row>
    <row r="1042" spans="2:8" x14ac:dyDescent="0.2">
      <c r="B1042"/>
      <c r="C1042"/>
      <c r="D1042"/>
      <c r="E1042"/>
      <c r="F1042"/>
      <c r="G1042"/>
      <c r="H1042"/>
    </row>
    <row r="1043" spans="2:8" x14ac:dyDescent="0.2">
      <c r="B1043"/>
      <c r="C1043"/>
      <c r="D1043"/>
      <c r="E1043"/>
      <c r="F1043"/>
      <c r="G1043"/>
      <c r="H1043"/>
    </row>
    <row r="1044" spans="2:8" x14ac:dyDescent="0.2">
      <c r="B1044"/>
      <c r="C1044"/>
      <c r="D1044"/>
      <c r="E1044"/>
      <c r="F1044"/>
      <c r="G1044"/>
      <c r="H1044"/>
    </row>
    <row r="1045" spans="2:8" x14ac:dyDescent="0.2">
      <c r="B1045"/>
      <c r="C1045"/>
      <c r="D1045"/>
      <c r="E1045"/>
      <c r="F1045"/>
      <c r="G1045"/>
      <c r="H1045"/>
    </row>
    <row r="1046" spans="2:8" x14ac:dyDescent="0.2">
      <c r="B1046"/>
      <c r="C1046"/>
      <c r="D1046"/>
      <c r="E1046"/>
      <c r="F1046"/>
      <c r="G1046"/>
      <c r="H1046"/>
    </row>
    <row r="1047" spans="2:8" x14ac:dyDescent="0.2">
      <c r="B1047"/>
      <c r="C1047"/>
      <c r="D1047"/>
      <c r="E1047"/>
      <c r="F1047"/>
      <c r="G1047"/>
      <c r="H1047"/>
    </row>
    <row r="1048" spans="2:8" x14ac:dyDescent="0.2">
      <c r="B1048"/>
      <c r="C1048"/>
      <c r="D1048"/>
      <c r="E1048"/>
      <c r="F1048"/>
      <c r="G1048"/>
      <c r="H1048"/>
    </row>
    <row r="1049" spans="2:8" x14ac:dyDescent="0.2">
      <c r="B1049"/>
      <c r="C1049"/>
      <c r="D1049"/>
      <c r="E1049"/>
      <c r="F1049"/>
      <c r="G1049"/>
      <c r="H1049"/>
    </row>
    <row r="1050" spans="2:8" x14ac:dyDescent="0.2">
      <c r="B1050"/>
      <c r="C1050"/>
      <c r="D1050"/>
      <c r="E1050"/>
      <c r="F1050"/>
      <c r="G1050"/>
      <c r="H1050"/>
    </row>
    <row r="1051" spans="2:8" x14ac:dyDescent="0.2">
      <c r="B1051"/>
      <c r="C1051"/>
      <c r="D1051"/>
      <c r="E1051"/>
      <c r="F1051"/>
      <c r="G1051"/>
      <c r="H1051"/>
    </row>
    <row r="1052" spans="2:8" x14ac:dyDescent="0.2">
      <c r="B1052"/>
      <c r="C1052"/>
      <c r="D1052"/>
      <c r="E1052"/>
      <c r="F1052"/>
      <c r="G1052"/>
      <c r="H1052"/>
    </row>
    <row r="1053" spans="2:8" x14ac:dyDescent="0.2">
      <c r="B1053"/>
      <c r="C1053"/>
      <c r="D1053"/>
      <c r="E1053"/>
      <c r="F1053"/>
      <c r="G1053"/>
      <c r="H1053"/>
    </row>
    <row r="1054" spans="2:8" x14ac:dyDescent="0.2">
      <c r="B1054"/>
      <c r="C1054"/>
      <c r="D1054"/>
      <c r="E1054"/>
      <c r="F1054"/>
      <c r="G1054"/>
      <c r="H1054"/>
    </row>
    <row r="1055" spans="2:8" x14ac:dyDescent="0.2">
      <c r="B1055"/>
      <c r="C1055"/>
      <c r="D1055"/>
      <c r="E1055"/>
      <c r="F1055"/>
      <c r="G1055"/>
      <c r="H1055"/>
    </row>
    <row r="1056" spans="2:8" x14ac:dyDescent="0.2">
      <c r="B1056"/>
      <c r="C1056"/>
      <c r="D1056"/>
      <c r="E1056"/>
      <c r="F1056"/>
      <c r="G1056"/>
      <c r="H1056"/>
    </row>
    <row r="1057" spans="2:8" x14ac:dyDescent="0.2">
      <c r="B1057"/>
      <c r="C1057"/>
      <c r="D1057"/>
      <c r="E1057"/>
      <c r="F1057"/>
      <c r="G1057"/>
      <c r="H1057"/>
    </row>
    <row r="1058" spans="2:8" x14ac:dyDescent="0.2">
      <c r="B1058"/>
      <c r="C1058"/>
      <c r="D1058"/>
      <c r="E1058"/>
      <c r="F1058"/>
      <c r="G1058"/>
      <c r="H1058"/>
    </row>
    <row r="1059" spans="2:8" x14ac:dyDescent="0.2">
      <c r="B1059"/>
      <c r="C1059"/>
      <c r="D1059"/>
      <c r="E1059"/>
      <c r="F1059"/>
      <c r="G1059"/>
      <c r="H1059"/>
    </row>
    <row r="1060" spans="2:8" x14ac:dyDescent="0.2">
      <c r="B1060"/>
      <c r="C1060"/>
      <c r="D1060"/>
      <c r="E1060"/>
      <c r="F1060"/>
      <c r="G1060"/>
      <c r="H1060"/>
    </row>
    <row r="1061" spans="2:8" x14ac:dyDescent="0.2">
      <c r="B1061"/>
      <c r="C1061"/>
      <c r="D1061"/>
      <c r="E1061"/>
      <c r="F1061"/>
      <c r="G1061"/>
      <c r="H1061"/>
    </row>
    <row r="1062" spans="2:8" x14ac:dyDescent="0.2">
      <c r="B1062"/>
      <c r="C1062"/>
      <c r="D1062"/>
      <c r="E1062"/>
      <c r="F1062"/>
      <c r="G1062"/>
      <c r="H1062"/>
    </row>
    <row r="1063" spans="2:8" x14ac:dyDescent="0.2">
      <c r="B1063"/>
      <c r="C1063"/>
      <c r="D1063"/>
      <c r="E1063"/>
      <c r="F1063"/>
      <c r="G1063"/>
      <c r="H1063"/>
    </row>
    <row r="1064" spans="2:8" x14ac:dyDescent="0.2">
      <c r="B1064"/>
      <c r="C1064"/>
      <c r="D1064"/>
      <c r="E1064"/>
      <c r="F1064"/>
      <c r="G1064"/>
      <c r="H1064"/>
    </row>
    <row r="1065" spans="2:8" x14ac:dyDescent="0.2">
      <c r="B1065"/>
      <c r="C1065"/>
      <c r="D1065"/>
      <c r="E1065"/>
      <c r="F1065"/>
      <c r="G1065"/>
      <c r="H1065"/>
    </row>
    <row r="1066" spans="2:8" x14ac:dyDescent="0.2">
      <c r="B1066"/>
      <c r="C1066"/>
      <c r="D1066"/>
      <c r="E1066"/>
      <c r="F1066"/>
      <c r="G1066"/>
      <c r="H1066"/>
    </row>
    <row r="1067" spans="2:8" x14ac:dyDescent="0.2">
      <c r="B1067"/>
      <c r="C1067"/>
      <c r="D1067"/>
      <c r="E1067"/>
      <c r="F1067"/>
      <c r="G1067"/>
      <c r="H1067"/>
    </row>
    <row r="1068" spans="2:8" x14ac:dyDescent="0.2">
      <c r="B1068"/>
      <c r="C1068"/>
      <c r="D1068"/>
      <c r="E1068"/>
      <c r="F1068"/>
      <c r="G1068"/>
      <c r="H1068"/>
    </row>
    <row r="1069" spans="2:8" x14ac:dyDescent="0.2">
      <c r="B1069"/>
      <c r="C1069"/>
      <c r="D1069"/>
      <c r="E1069"/>
      <c r="F1069"/>
      <c r="G1069"/>
      <c r="H1069"/>
    </row>
    <row r="1070" spans="2:8" x14ac:dyDescent="0.2">
      <c r="B1070"/>
      <c r="C1070"/>
      <c r="D1070"/>
      <c r="E1070"/>
      <c r="F1070"/>
      <c r="G1070"/>
      <c r="H1070"/>
    </row>
    <row r="1071" spans="2:8" x14ac:dyDescent="0.2">
      <c r="B1071"/>
      <c r="C1071"/>
      <c r="D1071"/>
      <c r="E1071"/>
      <c r="F1071"/>
      <c r="G1071"/>
      <c r="H1071"/>
    </row>
    <row r="1072" spans="2:8" x14ac:dyDescent="0.2">
      <c r="B1072"/>
      <c r="C1072"/>
      <c r="D1072"/>
      <c r="E1072"/>
      <c r="F1072"/>
      <c r="G1072"/>
      <c r="H1072"/>
    </row>
    <row r="1073" spans="2:8" x14ac:dyDescent="0.2">
      <c r="B1073"/>
      <c r="C1073"/>
      <c r="D1073"/>
      <c r="E1073"/>
      <c r="F1073"/>
      <c r="G1073"/>
      <c r="H1073"/>
    </row>
    <row r="1074" spans="2:8" x14ac:dyDescent="0.2">
      <c r="B1074"/>
      <c r="C1074"/>
      <c r="D1074"/>
      <c r="E1074"/>
      <c r="F1074"/>
      <c r="G1074"/>
      <c r="H1074"/>
    </row>
    <row r="1075" spans="2:8" x14ac:dyDescent="0.2">
      <c r="B1075"/>
      <c r="C1075"/>
      <c r="D1075"/>
      <c r="E1075"/>
      <c r="F1075"/>
      <c r="G1075"/>
      <c r="H1075"/>
    </row>
    <row r="1076" spans="2:8" x14ac:dyDescent="0.2">
      <c r="B1076"/>
      <c r="C1076"/>
      <c r="D1076"/>
      <c r="E1076"/>
      <c r="F1076"/>
      <c r="G1076"/>
      <c r="H1076"/>
    </row>
    <row r="1077" spans="2:8" x14ac:dyDescent="0.2">
      <c r="B1077"/>
      <c r="C1077"/>
      <c r="D1077"/>
      <c r="E1077"/>
      <c r="F1077"/>
      <c r="G1077"/>
      <c r="H1077"/>
    </row>
    <row r="1078" spans="2:8" x14ac:dyDescent="0.2">
      <c r="B1078"/>
      <c r="C1078"/>
      <c r="D1078"/>
      <c r="E1078"/>
      <c r="F1078"/>
      <c r="G1078"/>
      <c r="H1078"/>
    </row>
    <row r="1079" spans="2:8" x14ac:dyDescent="0.2">
      <c r="B1079"/>
      <c r="C1079"/>
      <c r="D1079"/>
      <c r="E1079"/>
      <c r="F1079"/>
      <c r="G1079"/>
      <c r="H1079"/>
    </row>
    <row r="1080" spans="2:8" x14ac:dyDescent="0.2">
      <c r="B1080"/>
      <c r="C1080"/>
      <c r="D1080"/>
      <c r="E1080"/>
      <c r="F1080"/>
      <c r="G1080"/>
      <c r="H1080"/>
    </row>
    <row r="1081" spans="2:8" x14ac:dyDescent="0.2">
      <c r="B1081"/>
      <c r="C1081"/>
      <c r="D1081"/>
      <c r="E1081"/>
      <c r="F1081"/>
      <c r="G1081"/>
      <c r="H1081"/>
    </row>
    <row r="1082" spans="2:8" x14ac:dyDescent="0.2">
      <c r="B1082"/>
      <c r="C1082"/>
      <c r="D1082"/>
      <c r="E1082"/>
      <c r="F1082"/>
      <c r="G1082"/>
      <c r="H1082"/>
    </row>
    <row r="1083" spans="2:8" x14ac:dyDescent="0.2">
      <c r="B1083"/>
      <c r="C1083"/>
      <c r="D1083"/>
      <c r="E1083"/>
      <c r="F1083"/>
      <c r="G1083"/>
      <c r="H1083"/>
    </row>
    <row r="1084" spans="2:8" x14ac:dyDescent="0.2">
      <c r="B1084"/>
      <c r="C1084"/>
      <c r="D1084"/>
      <c r="E1084"/>
      <c r="F1084"/>
      <c r="G1084"/>
      <c r="H1084"/>
    </row>
    <row r="1085" spans="2:8" x14ac:dyDescent="0.2">
      <c r="B1085"/>
      <c r="C1085"/>
      <c r="D1085"/>
      <c r="E1085"/>
      <c r="F1085"/>
      <c r="G1085"/>
      <c r="H1085"/>
    </row>
    <row r="1086" spans="2:8" x14ac:dyDescent="0.2">
      <c r="B1086"/>
      <c r="C1086"/>
      <c r="D1086"/>
      <c r="E1086"/>
      <c r="F1086"/>
      <c r="G1086"/>
      <c r="H1086"/>
    </row>
    <row r="1087" spans="2:8" x14ac:dyDescent="0.2">
      <c r="B1087"/>
      <c r="C1087"/>
      <c r="D1087"/>
      <c r="E1087"/>
      <c r="F1087"/>
      <c r="G1087"/>
      <c r="H1087"/>
    </row>
    <row r="1088" spans="2:8" x14ac:dyDescent="0.2">
      <c r="B1088"/>
      <c r="C1088"/>
      <c r="D1088"/>
      <c r="E1088"/>
      <c r="F1088"/>
      <c r="G1088"/>
      <c r="H1088"/>
    </row>
    <row r="1089" spans="2:8" x14ac:dyDescent="0.2">
      <c r="B1089"/>
      <c r="C1089"/>
      <c r="D1089"/>
      <c r="E1089"/>
      <c r="F1089"/>
      <c r="G1089"/>
      <c r="H1089"/>
    </row>
    <row r="1090" spans="2:8" x14ac:dyDescent="0.2">
      <c r="B1090"/>
      <c r="C1090"/>
      <c r="D1090"/>
      <c r="E1090"/>
      <c r="F1090"/>
      <c r="G1090"/>
      <c r="H1090"/>
    </row>
    <row r="1091" spans="2:8" x14ac:dyDescent="0.2">
      <c r="B1091"/>
      <c r="C1091"/>
      <c r="D1091"/>
      <c r="E1091"/>
      <c r="F1091"/>
      <c r="G1091"/>
      <c r="H1091"/>
    </row>
    <row r="1092" spans="2:8" x14ac:dyDescent="0.2">
      <c r="B1092"/>
      <c r="C1092"/>
      <c r="D1092"/>
      <c r="E1092"/>
      <c r="F1092"/>
      <c r="G1092"/>
      <c r="H1092"/>
    </row>
    <row r="1093" spans="2:8" x14ac:dyDescent="0.2">
      <c r="B1093"/>
      <c r="C1093"/>
      <c r="D1093"/>
      <c r="E1093"/>
      <c r="F1093"/>
      <c r="G1093"/>
      <c r="H1093"/>
    </row>
    <row r="1094" spans="2:8" x14ac:dyDescent="0.2">
      <c r="B1094"/>
      <c r="C1094"/>
      <c r="D1094"/>
      <c r="E1094"/>
      <c r="F1094"/>
      <c r="G1094"/>
      <c r="H1094"/>
    </row>
    <row r="1095" spans="2:8" x14ac:dyDescent="0.2">
      <c r="B1095"/>
      <c r="C1095"/>
      <c r="D1095"/>
      <c r="E1095"/>
      <c r="F1095"/>
      <c r="G1095"/>
      <c r="H1095"/>
    </row>
    <row r="1096" spans="2:8" x14ac:dyDescent="0.2">
      <c r="B1096"/>
      <c r="C1096"/>
      <c r="D1096"/>
      <c r="E1096"/>
      <c r="F1096"/>
      <c r="G1096"/>
      <c r="H1096"/>
    </row>
    <row r="1097" spans="2:8" x14ac:dyDescent="0.2">
      <c r="B1097"/>
      <c r="C1097"/>
      <c r="D1097"/>
      <c r="E1097"/>
      <c r="F1097"/>
      <c r="G1097"/>
      <c r="H1097"/>
    </row>
    <row r="1098" spans="2:8" x14ac:dyDescent="0.2">
      <c r="B1098"/>
      <c r="C1098"/>
      <c r="D1098"/>
      <c r="E1098"/>
      <c r="F1098"/>
      <c r="G1098"/>
      <c r="H1098"/>
    </row>
    <row r="1099" spans="2:8" x14ac:dyDescent="0.2">
      <c r="B1099"/>
      <c r="C1099"/>
      <c r="D1099"/>
      <c r="E1099"/>
      <c r="F1099"/>
      <c r="G1099"/>
      <c r="H1099"/>
    </row>
    <row r="1100" spans="2:8" x14ac:dyDescent="0.2">
      <c r="B1100"/>
      <c r="C1100"/>
      <c r="D1100"/>
      <c r="E1100"/>
      <c r="F1100"/>
      <c r="G1100"/>
      <c r="H1100"/>
    </row>
    <row r="1101" spans="2:8" x14ac:dyDescent="0.2">
      <c r="B1101"/>
      <c r="C1101"/>
      <c r="D1101"/>
      <c r="E1101"/>
      <c r="F1101"/>
      <c r="G1101"/>
      <c r="H1101"/>
    </row>
    <row r="1102" spans="2:8" x14ac:dyDescent="0.2">
      <c r="B1102"/>
      <c r="C1102"/>
      <c r="D1102"/>
      <c r="E1102"/>
      <c r="F1102"/>
      <c r="G1102"/>
      <c r="H1102"/>
    </row>
    <row r="1103" spans="2:8" x14ac:dyDescent="0.2">
      <c r="B1103"/>
      <c r="C1103"/>
      <c r="D1103"/>
      <c r="E1103"/>
      <c r="F1103"/>
      <c r="G1103"/>
      <c r="H1103"/>
    </row>
    <row r="1104" spans="2:8" x14ac:dyDescent="0.2">
      <c r="B1104"/>
      <c r="C1104"/>
      <c r="D1104"/>
      <c r="E1104"/>
      <c r="F1104"/>
      <c r="G1104"/>
      <c r="H1104"/>
    </row>
    <row r="1105" spans="2:8" x14ac:dyDescent="0.2">
      <c r="B1105"/>
      <c r="C1105"/>
      <c r="D1105"/>
      <c r="E1105"/>
      <c r="F1105"/>
      <c r="G1105"/>
      <c r="H1105"/>
    </row>
    <row r="1106" spans="2:8" x14ac:dyDescent="0.2">
      <c r="B1106"/>
      <c r="C1106"/>
      <c r="D1106"/>
      <c r="E1106"/>
      <c r="F1106"/>
      <c r="G1106"/>
      <c r="H1106"/>
    </row>
    <row r="1107" spans="2:8" x14ac:dyDescent="0.2">
      <c r="B1107"/>
      <c r="C1107"/>
      <c r="D1107"/>
      <c r="E1107"/>
      <c r="F1107"/>
      <c r="G1107"/>
      <c r="H1107"/>
    </row>
    <row r="1108" spans="2:8" x14ac:dyDescent="0.2">
      <c r="B1108"/>
      <c r="C1108"/>
      <c r="D1108"/>
      <c r="E1108"/>
      <c r="F1108"/>
      <c r="G1108"/>
      <c r="H1108"/>
    </row>
    <row r="1109" spans="2:8" x14ac:dyDescent="0.2">
      <c r="B1109"/>
      <c r="C1109"/>
      <c r="D1109"/>
      <c r="E1109"/>
      <c r="F1109"/>
      <c r="G1109"/>
      <c r="H1109"/>
    </row>
    <row r="1110" spans="2:8" x14ac:dyDescent="0.2">
      <c r="B1110"/>
      <c r="C1110"/>
      <c r="D1110"/>
      <c r="E1110"/>
      <c r="F1110"/>
      <c r="G1110"/>
      <c r="H1110"/>
    </row>
    <row r="1111" spans="2:8" x14ac:dyDescent="0.2">
      <c r="B1111"/>
      <c r="C1111"/>
      <c r="D1111"/>
      <c r="E1111"/>
      <c r="F1111"/>
      <c r="G1111"/>
      <c r="H1111"/>
    </row>
    <row r="1112" spans="2:8" x14ac:dyDescent="0.2">
      <c r="B1112"/>
      <c r="C1112"/>
      <c r="D1112"/>
      <c r="E1112"/>
      <c r="F1112"/>
      <c r="G1112"/>
      <c r="H1112"/>
    </row>
    <row r="1113" spans="2:8" x14ac:dyDescent="0.2">
      <c r="B1113"/>
      <c r="C1113"/>
      <c r="D1113"/>
      <c r="E1113"/>
      <c r="F1113"/>
      <c r="G1113"/>
      <c r="H1113"/>
    </row>
    <row r="1114" spans="2:8" x14ac:dyDescent="0.2">
      <c r="B1114"/>
      <c r="C1114"/>
      <c r="D1114"/>
      <c r="E1114"/>
      <c r="F1114"/>
      <c r="G1114"/>
      <c r="H1114"/>
    </row>
    <row r="1115" spans="2:8" x14ac:dyDescent="0.2">
      <c r="B1115"/>
      <c r="C1115"/>
      <c r="D1115"/>
      <c r="E1115"/>
      <c r="F1115"/>
      <c r="G1115"/>
      <c r="H1115"/>
    </row>
    <row r="1116" spans="2:8" x14ac:dyDescent="0.2">
      <c r="B1116"/>
      <c r="C1116"/>
      <c r="D1116"/>
      <c r="E1116"/>
      <c r="F1116"/>
      <c r="G1116"/>
      <c r="H1116"/>
    </row>
    <row r="1117" spans="2:8" x14ac:dyDescent="0.2">
      <c r="B1117"/>
      <c r="C1117"/>
      <c r="D1117"/>
      <c r="E1117"/>
      <c r="F1117"/>
      <c r="G1117"/>
      <c r="H1117"/>
    </row>
    <row r="1118" spans="2:8" x14ac:dyDescent="0.2">
      <c r="B1118"/>
      <c r="C1118"/>
      <c r="D1118"/>
      <c r="E1118"/>
      <c r="F1118"/>
      <c r="G1118"/>
      <c r="H1118"/>
    </row>
    <row r="1119" spans="2:8" x14ac:dyDescent="0.2">
      <c r="B1119"/>
      <c r="C1119"/>
      <c r="D1119"/>
      <c r="E1119"/>
      <c r="F1119"/>
      <c r="G1119"/>
      <c r="H1119"/>
    </row>
    <row r="1120" spans="2:8" x14ac:dyDescent="0.2">
      <c r="B1120"/>
      <c r="C1120"/>
      <c r="D1120"/>
      <c r="E1120"/>
      <c r="F1120"/>
      <c r="G1120"/>
      <c r="H1120"/>
    </row>
    <row r="1121" spans="2:8" x14ac:dyDescent="0.2">
      <c r="B1121"/>
      <c r="C1121"/>
      <c r="D1121"/>
      <c r="E1121"/>
      <c r="F1121"/>
      <c r="G1121"/>
      <c r="H1121"/>
    </row>
    <row r="1122" spans="2:8" x14ac:dyDescent="0.2">
      <c r="B1122"/>
      <c r="C1122"/>
      <c r="D1122"/>
      <c r="E1122"/>
      <c r="F1122"/>
      <c r="G1122"/>
      <c r="H1122"/>
    </row>
    <row r="1123" spans="2:8" x14ac:dyDescent="0.2">
      <c r="B1123"/>
      <c r="C1123"/>
      <c r="D1123"/>
      <c r="E1123"/>
      <c r="F1123"/>
      <c r="G1123"/>
      <c r="H1123"/>
    </row>
    <row r="1124" spans="2:8" x14ac:dyDescent="0.2">
      <c r="B1124"/>
      <c r="C1124"/>
      <c r="D1124"/>
      <c r="E1124"/>
      <c r="F1124"/>
      <c r="G1124"/>
      <c r="H1124"/>
    </row>
    <row r="1125" spans="2:8" x14ac:dyDescent="0.2">
      <c r="B1125"/>
      <c r="C1125"/>
      <c r="D1125"/>
      <c r="E1125"/>
      <c r="F1125"/>
      <c r="G1125"/>
      <c r="H1125"/>
    </row>
    <row r="1126" spans="2:8" x14ac:dyDescent="0.2">
      <c r="B1126"/>
      <c r="C1126"/>
      <c r="D1126"/>
      <c r="E1126"/>
      <c r="F1126"/>
      <c r="G1126"/>
      <c r="H1126"/>
    </row>
    <row r="1127" spans="2:8" x14ac:dyDescent="0.2">
      <c r="B1127"/>
      <c r="C1127"/>
      <c r="D1127"/>
      <c r="E1127"/>
      <c r="F1127"/>
      <c r="G1127"/>
      <c r="H1127"/>
    </row>
    <row r="1128" spans="2:8" x14ac:dyDescent="0.2">
      <c r="B1128"/>
      <c r="C1128"/>
      <c r="D1128"/>
      <c r="E1128"/>
      <c r="F1128"/>
      <c r="G1128"/>
      <c r="H1128"/>
    </row>
    <row r="1129" spans="2:8" x14ac:dyDescent="0.2">
      <c r="B1129"/>
      <c r="C1129"/>
      <c r="D1129"/>
      <c r="E1129"/>
      <c r="F1129"/>
      <c r="G1129"/>
      <c r="H1129"/>
    </row>
    <row r="1130" spans="2:8" x14ac:dyDescent="0.2">
      <c r="B1130"/>
      <c r="C1130"/>
      <c r="D1130"/>
      <c r="E1130"/>
      <c r="F1130"/>
      <c r="G1130"/>
      <c r="H1130"/>
    </row>
    <row r="1131" spans="2:8" x14ac:dyDescent="0.2">
      <c r="B1131"/>
      <c r="C1131"/>
      <c r="D1131"/>
      <c r="E1131"/>
      <c r="F1131"/>
      <c r="G1131"/>
      <c r="H1131"/>
    </row>
    <row r="1132" spans="2:8" x14ac:dyDescent="0.2">
      <c r="B1132"/>
      <c r="C1132"/>
      <c r="D1132"/>
      <c r="E1132"/>
      <c r="F1132"/>
      <c r="G1132"/>
      <c r="H1132"/>
    </row>
    <row r="1133" spans="2:8" x14ac:dyDescent="0.2">
      <c r="B1133"/>
      <c r="C1133"/>
      <c r="D1133"/>
      <c r="E1133"/>
      <c r="F1133"/>
      <c r="G1133"/>
      <c r="H1133"/>
    </row>
    <row r="1134" spans="2:8" x14ac:dyDescent="0.2">
      <c r="B1134"/>
      <c r="C1134"/>
      <c r="D1134"/>
      <c r="E1134"/>
      <c r="F1134"/>
      <c r="G1134"/>
      <c r="H1134"/>
    </row>
    <row r="1135" spans="2:8" x14ac:dyDescent="0.2">
      <c r="B1135"/>
      <c r="C1135"/>
      <c r="D1135"/>
      <c r="E1135"/>
      <c r="F1135"/>
      <c r="G1135"/>
      <c r="H1135"/>
    </row>
    <row r="1136" spans="2:8" x14ac:dyDescent="0.2">
      <c r="B1136"/>
      <c r="C1136"/>
      <c r="D1136"/>
      <c r="E1136"/>
      <c r="F1136"/>
      <c r="G1136"/>
      <c r="H1136"/>
    </row>
    <row r="1137" spans="2:8" x14ac:dyDescent="0.2">
      <c r="B1137"/>
      <c r="C1137"/>
      <c r="D1137"/>
      <c r="E1137"/>
      <c r="F1137"/>
      <c r="G1137"/>
      <c r="H1137"/>
    </row>
    <row r="1138" spans="2:8" x14ac:dyDescent="0.2">
      <c r="B1138"/>
      <c r="C1138"/>
      <c r="D1138"/>
      <c r="E1138"/>
      <c r="F1138"/>
      <c r="G1138"/>
      <c r="H1138"/>
    </row>
    <row r="1139" spans="2:8" x14ac:dyDescent="0.2">
      <c r="B1139"/>
      <c r="C1139"/>
      <c r="D1139"/>
      <c r="E1139"/>
      <c r="F1139"/>
      <c r="G1139"/>
      <c r="H1139"/>
    </row>
    <row r="1140" spans="2:8" x14ac:dyDescent="0.2">
      <c r="B1140"/>
      <c r="C1140"/>
      <c r="D1140"/>
      <c r="E1140"/>
      <c r="F1140"/>
      <c r="G1140"/>
      <c r="H1140"/>
    </row>
    <row r="1141" spans="2:8" x14ac:dyDescent="0.2">
      <c r="B1141"/>
      <c r="C1141"/>
      <c r="D1141"/>
      <c r="E1141"/>
      <c r="F1141"/>
      <c r="G1141"/>
      <c r="H1141"/>
    </row>
    <row r="1142" spans="2:8" x14ac:dyDescent="0.2">
      <c r="B1142"/>
      <c r="C1142"/>
      <c r="D1142"/>
      <c r="E1142"/>
      <c r="F1142"/>
      <c r="G1142"/>
      <c r="H1142"/>
    </row>
    <row r="1143" spans="2:8" x14ac:dyDescent="0.2">
      <c r="B1143"/>
      <c r="C1143"/>
      <c r="D1143"/>
      <c r="E1143"/>
      <c r="F1143"/>
      <c r="G1143"/>
      <c r="H1143"/>
    </row>
    <row r="1144" spans="2:8" x14ac:dyDescent="0.2">
      <c r="B1144"/>
      <c r="C1144"/>
      <c r="D1144"/>
      <c r="E1144"/>
      <c r="F1144"/>
      <c r="G1144"/>
      <c r="H1144"/>
    </row>
    <row r="1145" spans="2:8" x14ac:dyDescent="0.2">
      <c r="B1145"/>
      <c r="C1145"/>
      <c r="D1145"/>
      <c r="E1145"/>
      <c r="F1145"/>
      <c r="G1145"/>
      <c r="H1145"/>
    </row>
    <row r="1146" spans="2:8" x14ac:dyDescent="0.2">
      <c r="B1146"/>
      <c r="C1146"/>
      <c r="D1146"/>
      <c r="E1146"/>
      <c r="F1146"/>
      <c r="G1146"/>
      <c r="H1146"/>
    </row>
    <row r="1147" spans="2:8" x14ac:dyDescent="0.2">
      <c r="B1147"/>
      <c r="C1147"/>
      <c r="D1147"/>
      <c r="E1147"/>
      <c r="F1147"/>
      <c r="G1147"/>
      <c r="H1147"/>
    </row>
    <row r="1148" spans="2:8" x14ac:dyDescent="0.2">
      <c r="B1148"/>
      <c r="C1148"/>
      <c r="D1148"/>
      <c r="E1148"/>
      <c r="F1148"/>
      <c r="G1148"/>
      <c r="H1148"/>
    </row>
    <row r="1149" spans="2:8" x14ac:dyDescent="0.2">
      <c r="B1149"/>
      <c r="C1149"/>
      <c r="D1149"/>
      <c r="E1149"/>
      <c r="F1149"/>
      <c r="G1149"/>
      <c r="H1149"/>
    </row>
    <row r="1150" spans="2:8" x14ac:dyDescent="0.2">
      <c r="B1150"/>
      <c r="C1150"/>
      <c r="D1150"/>
      <c r="E1150"/>
      <c r="F1150"/>
      <c r="G1150"/>
      <c r="H1150"/>
    </row>
    <row r="1151" spans="2:8" x14ac:dyDescent="0.2">
      <c r="B1151"/>
      <c r="C1151"/>
      <c r="D1151"/>
      <c r="E1151"/>
      <c r="F1151"/>
      <c r="G1151"/>
      <c r="H1151"/>
    </row>
    <row r="1152" spans="2:8" x14ac:dyDescent="0.2">
      <c r="B1152"/>
      <c r="C1152"/>
      <c r="D1152"/>
      <c r="E1152"/>
      <c r="F1152"/>
      <c r="G1152"/>
      <c r="H1152"/>
    </row>
    <row r="1153" spans="2:8" x14ac:dyDescent="0.2">
      <c r="B1153"/>
      <c r="C1153"/>
      <c r="D1153"/>
      <c r="E1153"/>
      <c r="F1153"/>
      <c r="G1153"/>
      <c r="H1153"/>
    </row>
    <row r="1154" spans="2:8" x14ac:dyDescent="0.2">
      <c r="B1154"/>
      <c r="C1154"/>
      <c r="D1154"/>
      <c r="E1154"/>
      <c r="F1154"/>
      <c r="G1154"/>
      <c r="H1154"/>
    </row>
    <row r="1155" spans="2:8" x14ac:dyDescent="0.2">
      <c r="B1155"/>
      <c r="C1155"/>
      <c r="D1155"/>
      <c r="E1155"/>
      <c r="F1155"/>
      <c r="G1155"/>
      <c r="H1155"/>
    </row>
    <row r="1156" spans="2:8" x14ac:dyDescent="0.2">
      <c r="B1156"/>
      <c r="C1156"/>
      <c r="D1156"/>
      <c r="E1156"/>
      <c r="F1156"/>
      <c r="G1156"/>
      <c r="H1156"/>
    </row>
    <row r="1157" spans="2:8" x14ac:dyDescent="0.2">
      <c r="B1157"/>
      <c r="C1157"/>
      <c r="D1157"/>
      <c r="E1157"/>
      <c r="F1157"/>
      <c r="G1157"/>
      <c r="H1157"/>
    </row>
    <row r="1158" spans="2:8" x14ac:dyDescent="0.2">
      <c r="B1158"/>
      <c r="C1158"/>
      <c r="D1158"/>
      <c r="E1158"/>
      <c r="F1158"/>
      <c r="G1158"/>
      <c r="H1158"/>
    </row>
    <row r="1159" spans="2:8" x14ac:dyDescent="0.2">
      <c r="B1159"/>
      <c r="C1159"/>
      <c r="D1159"/>
      <c r="E1159"/>
      <c r="F1159"/>
      <c r="G1159"/>
      <c r="H1159"/>
    </row>
    <row r="1160" spans="2:8" x14ac:dyDescent="0.2">
      <c r="B1160"/>
      <c r="C1160"/>
      <c r="D1160"/>
      <c r="E1160"/>
      <c r="F1160"/>
      <c r="G1160"/>
      <c r="H1160"/>
    </row>
    <row r="1161" spans="2:8" x14ac:dyDescent="0.2">
      <c r="B1161"/>
      <c r="C1161"/>
      <c r="D1161"/>
      <c r="E1161"/>
      <c r="F1161"/>
      <c r="G1161"/>
      <c r="H1161"/>
    </row>
    <row r="1162" spans="2:8" x14ac:dyDescent="0.2">
      <c r="B1162"/>
      <c r="C1162"/>
      <c r="D1162"/>
      <c r="E1162"/>
      <c r="F1162"/>
      <c r="G1162"/>
      <c r="H1162"/>
    </row>
    <row r="1163" spans="2:8" x14ac:dyDescent="0.2">
      <c r="B1163"/>
      <c r="C1163"/>
      <c r="D1163"/>
      <c r="E1163"/>
      <c r="F1163"/>
      <c r="G1163"/>
      <c r="H1163"/>
    </row>
    <row r="1164" spans="2:8" x14ac:dyDescent="0.2">
      <c r="B1164"/>
      <c r="C1164"/>
      <c r="D1164"/>
      <c r="E1164"/>
      <c r="F1164"/>
      <c r="G1164"/>
      <c r="H1164"/>
    </row>
    <row r="1165" spans="2:8" x14ac:dyDescent="0.2">
      <c r="B1165"/>
      <c r="C1165"/>
      <c r="D1165"/>
      <c r="E1165"/>
      <c r="F1165"/>
      <c r="G1165"/>
      <c r="H1165"/>
    </row>
    <row r="1166" spans="2:8" x14ac:dyDescent="0.2">
      <c r="B1166"/>
      <c r="C1166"/>
      <c r="D1166"/>
      <c r="E1166"/>
      <c r="F1166"/>
      <c r="G1166"/>
      <c r="H1166"/>
    </row>
    <row r="1167" spans="2:8" x14ac:dyDescent="0.2">
      <c r="B1167"/>
      <c r="C1167"/>
      <c r="D1167"/>
      <c r="E1167"/>
      <c r="F1167"/>
      <c r="G1167"/>
      <c r="H1167"/>
    </row>
    <row r="1168" spans="2:8" x14ac:dyDescent="0.2">
      <c r="B1168"/>
      <c r="C1168"/>
      <c r="D1168"/>
      <c r="E1168"/>
      <c r="F1168"/>
      <c r="G1168"/>
      <c r="H1168"/>
    </row>
    <row r="1169" spans="2:8" x14ac:dyDescent="0.2">
      <c r="B1169"/>
      <c r="C1169"/>
      <c r="D1169"/>
      <c r="E1169"/>
      <c r="F1169"/>
      <c r="G1169"/>
      <c r="H1169"/>
    </row>
    <row r="1170" spans="2:8" x14ac:dyDescent="0.2">
      <c r="B1170"/>
      <c r="C1170"/>
      <c r="D1170"/>
      <c r="E1170"/>
      <c r="F1170"/>
      <c r="G1170"/>
      <c r="H1170"/>
    </row>
    <row r="1171" spans="2:8" x14ac:dyDescent="0.2">
      <c r="B1171"/>
      <c r="C1171"/>
      <c r="D1171"/>
      <c r="E1171"/>
      <c r="F1171"/>
      <c r="G1171"/>
      <c r="H1171"/>
    </row>
    <row r="1172" spans="2:8" x14ac:dyDescent="0.2">
      <c r="B1172"/>
      <c r="C1172"/>
      <c r="D1172"/>
      <c r="E1172"/>
      <c r="F1172"/>
      <c r="G1172"/>
      <c r="H1172"/>
    </row>
    <row r="1173" spans="2:8" x14ac:dyDescent="0.2">
      <c r="B1173"/>
      <c r="C1173"/>
      <c r="D1173"/>
      <c r="E1173"/>
      <c r="F1173"/>
      <c r="G1173"/>
      <c r="H1173"/>
    </row>
    <row r="1174" spans="2:8" x14ac:dyDescent="0.2">
      <c r="B1174"/>
      <c r="C1174"/>
      <c r="D1174"/>
      <c r="E1174"/>
      <c r="F1174"/>
      <c r="G1174"/>
      <c r="H1174"/>
    </row>
    <row r="1175" spans="2:8" x14ac:dyDescent="0.2">
      <c r="B1175"/>
      <c r="C1175"/>
      <c r="D1175"/>
      <c r="E1175"/>
      <c r="F1175"/>
      <c r="G1175"/>
      <c r="H1175"/>
    </row>
    <row r="1176" spans="2:8" x14ac:dyDescent="0.2">
      <c r="B1176"/>
      <c r="C1176"/>
      <c r="D1176"/>
      <c r="E1176"/>
      <c r="F1176"/>
      <c r="G1176"/>
      <c r="H1176"/>
    </row>
    <row r="1177" spans="2:8" x14ac:dyDescent="0.2">
      <c r="B1177"/>
      <c r="C1177"/>
      <c r="D1177"/>
      <c r="E1177"/>
      <c r="F1177"/>
      <c r="G1177"/>
      <c r="H1177"/>
    </row>
    <row r="1178" spans="2:8" x14ac:dyDescent="0.2">
      <c r="B1178"/>
      <c r="C1178"/>
      <c r="D1178"/>
      <c r="E1178"/>
      <c r="F1178"/>
      <c r="G1178"/>
      <c r="H1178"/>
    </row>
    <row r="1179" spans="2:8" x14ac:dyDescent="0.2">
      <c r="B1179"/>
      <c r="C1179"/>
      <c r="D1179"/>
      <c r="E1179"/>
      <c r="F1179"/>
      <c r="G1179"/>
      <c r="H1179"/>
    </row>
    <row r="1180" spans="2:8" x14ac:dyDescent="0.2">
      <c r="B1180"/>
      <c r="C1180"/>
      <c r="D1180"/>
      <c r="E1180"/>
      <c r="F1180"/>
      <c r="G1180"/>
      <c r="H1180"/>
    </row>
    <row r="1181" spans="2:8" x14ac:dyDescent="0.2">
      <c r="B1181"/>
      <c r="C1181"/>
      <c r="D1181"/>
      <c r="E1181"/>
      <c r="F1181"/>
      <c r="G1181"/>
      <c r="H1181"/>
    </row>
    <row r="1182" spans="2:8" x14ac:dyDescent="0.2">
      <c r="B1182"/>
      <c r="C1182"/>
      <c r="D1182"/>
      <c r="E1182"/>
      <c r="F1182"/>
      <c r="G1182"/>
      <c r="H1182"/>
    </row>
    <row r="1183" spans="2:8" x14ac:dyDescent="0.2">
      <c r="B1183"/>
      <c r="C1183"/>
      <c r="D1183"/>
      <c r="E1183"/>
      <c r="F1183"/>
      <c r="G1183"/>
      <c r="H1183"/>
    </row>
    <row r="1184" spans="2:8" x14ac:dyDescent="0.2">
      <c r="B1184"/>
      <c r="C1184"/>
      <c r="D1184"/>
      <c r="E1184"/>
      <c r="F1184"/>
      <c r="G1184"/>
      <c r="H1184"/>
    </row>
    <row r="1185" spans="2:8" x14ac:dyDescent="0.2">
      <c r="B1185"/>
      <c r="C1185"/>
      <c r="D1185"/>
      <c r="E1185"/>
      <c r="F1185"/>
      <c r="G1185"/>
      <c r="H1185"/>
    </row>
    <row r="1186" spans="2:8" x14ac:dyDescent="0.2">
      <c r="B1186"/>
      <c r="C1186"/>
      <c r="D1186"/>
      <c r="E1186"/>
      <c r="F1186"/>
      <c r="G1186"/>
      <c r="H1186"/>
    </row>
    <row r="1187" spans="2:8" x14ac:dyDescent="0.2">
      <c r="B1187"/>
      <c r="C1187"/>
      <c r="D1187"/>
      <c r="E1187"/>
      <c r="F1187"/>
      <c r="G1187"/>
      <c r="H1187"/>
    </row>
    <row r="1188" spans="2:8" x14ac:dyDescent="0.2">
      <c r="B1188"/>
      <c r="C1188"/>
      <c r="D1188"/>
      <c r="E1188"/>
      <c r="F1188"/>
      <c r="G1188"/>
      <c r="H1188"/>
    </row>
    <row r="1189" spans="2:8" x14ac:dyDescent="0.2">
      <c r="B1189"/>
      <c r="C1189"/>
      <c r="D1189"/>
      <c r="E1189"/>
      <c r="F1189"/>
      <c r="G1189"/>
      <c r="H1189"/>
    </row>
    <row r="1190" spans="2:8" x14ac:dyDescent="0.2">
      <c r="B1190"/>
      <c r="C1190"/>
      <c r="D1190"/>
      <c r="E1190"/>
      <c r="F1190"/>
      <c r="G1190"/>
      <c r="H1190"/>
    </row>
    <row r="1191" spans="2:8" x14ac:dyDescent="0.2">
      <c r="B1191"/>
      <c r="C1191"/>
      <c r="D1191"/>
      <c r="E1191"/>
      <c r="F1191"/>
      <c r="G1191"/>
      <c r="H1191"/>
    </row>
    <row r="1192" spans="2:8" x14ac:dyDescent="0.2">
      <c r="B1192"/>
      <c r="C1192"/>
      <c r="D1192"/>
      <c r="E1192"/>
      <c r="F1192"/>
      <c r="G1192"/>
      <c r="H1192"/>
    </row>
    <row r="1193" spans="2:8" x14ac:dyDescent="0.2">
      <c r="B1193"/>
      <c r="C1193"/>
      <c r="D1193"/>
      <c r="E1193"/>
      <c r="F1193"/>
      <c r="G1193"/>
      <c r="H1193"/>
    </row>
    <row r="1194" spans="2:8" x14ac:dyDescent="0.2">
      <c r="B1194"/>
      <c r="C1194"/>
      <c r="D1194"/>
      <c r="E1194"/>
      <c r="F1194"/>
      <c r="G1194"/>
      <c r="H1194"/>
    </row>
    <row r="1195" spans="2:8" x14ac:dyDescent="0.2">
      <c r="B1195"/>
      <c r="C1195"/>
      <c r="D1195"/>
      <c r="E1195"/>
      <c r="F1195"/>
      <c r="G1195"/>
      <c r="H1195"/>
    </row>
    <row r="1196" spans="2:8" x14ac:dyDescent="0.2">
      <c r="B1196"/>
      <c r="C1196"/>
      <c r="D1196"/>
      <c r="E1196"/>
      <c r="F1196"/>
      <c r="G1196"/>
      <c r="H1196"/>
    </row>
    <row r="1197" spans="2:8" x14ac:dyDescent="0.2">
      <c r="B1197"/>
      <c r="C1197"/>
      <c r="D1197"/>
      <c r="E1197"/>
      <c r="F1197"/>
      <c r="G1197"/>
      <c r="H1197"/>
    </row>
    <row r="1198" spans="2:8" x14ac:dyDescent="0.2">
      <c r="B1198"/>
      <c r="C1198"/>
      <c r="D1198"/>
      <c r="E1198"/>
      <c r="F1198"/>
      <c r="G1198"/>
      <c r="H1198"/>
    </row>
    <row r="1199" spans="2:8" x14ac:dyDescent="0.2">
      <c r="B1199"/>
      <c r="C1199"/>
      <c r="D1199"/>
      <c r="E1199"/>
      <c r="F1199"/>
      <c r="G1199"/>
      <c r="H1199"/>
    </row>
    <row r="1200" spans="2:8" x14ac:dyDescent="0.2">
      <c r="B1200"/>
      <c r="C1200"/>
      <c r="D1200"/>
      <c r="E1200"/>
      <c r="F1200"/>
      <c r="G1200"/>
      <c r="H1200"/>
    </row>
    <row r="1201" spans="2:8" x14ac:dyDescent="0.2">
      <c r="B1201"/>
      <c r="C1201"/>
      <c r="D1201"/>
      <c r="E1201"/>
      <c r="F1201"/>
      <c r="G1201"/>
      <c r="H1201"/>
    </row>
    <row r="1202" spans="2:8" x14ac:dyDescent="0.2">
      <c r="B1202"/>
      <c r="C1202"/>
      <c r="D1202"/>
      <c r="E1202"/>
      <c r="F1202"/>
      <c r="G1202"/>
      <c r="H1202"/>
    </row>
    <row r="1203" spans="2:8" x14ac:dyDescent="0.2">
      <c r="B1203"/>
      <c r="C1203"/>
      <c r="D1203"/>
      <c r="E1203"/>
      <c r="F1203"/>
      <c r="G1203"/>
      <c r="H1203"/>
    </row>
    <row r="1204" spans="2:8" x14ac:dyDescent="0.2">
      <c r="B1204"/>
      <c r="C1204"/>
      <c r="D1204"/>
      <c r="E1204"/>
      <c r="F1204"/>
      <c r="G1204"/>
      <c r="H1204"/>
    </row>
    <row r="1205" spans="2:8" x14ac:dyDescent="0.2">
      <c r="B1205"/>
      <c r="C1205"/>
      <c r="D1205"/>
      <c r="E1205"/>
      <c r="F1205"/>
      <c r="G1205"/>
      <c r="H1205"/>
    </row>
    <row r="1206" spans="2:8" x14ac:dyDescent="0.2">
      <c r="B1206"/>
      <c r="C1206"/>
      <c r="D1206"/>
      <c r="E1206"/>
      <c r="F1206"/>
      <c r="G1206"/>
      <c r="H1206"/>
    </row>
    <row r="1207" spans="2:8" x14ac:dyDescent="0.2">
      <c r="B1207"/>
      <c r="C1207"/>
      <c r="D1207"/>
      <c r="E1207"/>
      <c r="F1207"/>
      <c r="G1207"/>
      <c r="H1207"/>
    </row>
    <row r="1208" spans="2:8" x14ac:dyDescent="0.2">
      <c r="B1208"/>
      <c r="C1208"/>
      <c r="D1208"/>
      <c r="E1208"/>
      <c r="F1208"/>
      <c r="G1208"/>
      <c r="H1208"/>
    </row>
    <row r="1209" spans="2:8" x14ac:dyDescent="0.2">
      <c r="B1209"/>
      <c r="C1209"/>
      <c r="D1209"/>
      <c r="E1209"/>
      <c r="F1209"/>
      <c r="G1209"/>
      <c r="H1209"/>
    </row>
    <row r="1210" spans="2:8" x14ac:dyDescent="0.2">
      <c r="B1210"/>
      <c r="C1210"/>
      <c r="D1210"/>
      <c r="E1210"/>
      <c r="F1210"/>
      <c r="G1210"/>
      <c r="H1210"/>
    </row>
    <row r="1211" spans="2:8" x14ac:dyDescent="0.2">
      <c r="B1211"/>
      <c r="C1211"/>
      <c r="D1211"/>
      <c r="E1211"/>
      <c r="F1211"/>
      <c r="G1211"/>
      <c r="H1211"/>
    </row>
    <row r="1212" spans="2:8" x14ac:dyDescent="0.2">
      <c r="B1212"/>
      <c r="C1212"/>
      <c r="D1212"/>
      <c r="E1212"/>
      <c r="F1212"/>
      <c r="G1212"/>
      <c r="H1212"/>
    </row>
    <row r="1213" spans="2:8" x14ac:dyDescent="0.2">
      <c r="B1213"/>
      <c r="C1213"/>
      <c r="D1213"/>
      <c r="E1213"/>
      <c r="F1213"/>
      <c r="G1213"/>
      <c r="H1213"/>
    </row>
    <row r="1214" spans="2:8" x14ac:dyDescent="0.2">
      <c r="B1214"/>
      <c r="C1214"/>
      <c r="D1214"/>
      <c r="E1214"/>
      <c r="F1214"/>
      <c r="G1214"/>
      <c r="H1214"/>
    </row>
    <row r="1215" spans="2:8" x14ac:dyDescent="0.2">
      <c r="B1215"/>
      <c r="C1215"/>
      <c r="D1215"/>
      <c r="E1215"/>
      <c r="F1215"/>
      <c r="G1215"/>
      <c r="H1215"/>
    </row>
    <row r="1216" spans="2:8" x14ac:dyDescent="0.2">
      <c r="B1216"/>
      <c r="C1216"/>
      <c r="D1216"/>
      <c r="E1216"/>
      <c r="F1216"/>
      <c r="G1216"/>
      <c r="H1216"/>
    </row>
    <row r="1217" spans="2:8" x14ac:dyDescent="0.2">
      <c r="B1217"/>
      <c r="C1217"/>
      <c r="D1217"/>
      <c r="E1217"/>
      <c r="F1217"/>
      <c r="G1217"/>
      <c r="H1217"/>
    </row>
    <row r="1218" spans="2:8" x14ac:dyDescent="0.2">
      <c r="B1218"/>
      <c r="C1218"/>
      <c r="D1218"/>
      <c r="E1218"/>
      <c r="F1218"/>
      <c r="G1218"/>
      <c r="H1218"/>
    </row>
    <row r="1219" spans="2:8" x14ac:dyDescent="0.2">
      <c r="B1219"/>
      <c r="C1219"/>
      <c r="D1219"/>
      <c r="E1219"/>
      <c r="F1219"/>
      <c r="G1219"/>
      <c r="H1219"/>
    </row>
    <row r="1220" spans="2:8" x14ac:dyDescent="0.2">
      <c r="B1220"/>
      <c r="C1220"/>
      <c r="D1220"/>
      <c r="E1220"/>
      <c r="F1220"/>
      <c r="G1220"/>
      <c r="H1220"/>
    </row>
    <row r="1221" spans="2:8" x14ac:dyDescent="0.2">
      <c r="B1221"/>
      <c r="C1221"/>
      <c r="D1221"/>
      <c r="E1221"/>
      <c r="F1221"/>
      <c r="G1221"/>
      <c r="H1221"/>
    </row>
    <row r="1222" spans="2:8" x14ac:dyDescent="0.2">
      <c r="B1222"/>
      <c r="C1222"/>
      <c r="D1222"/>
      <c r="E1222"/>
      <c r="F1222"/>
      <c r="G1222"/>
      <c r="H1222"/>
    </row>
    <row r="1223" spans="2:8" x14ac:dyDescent="0.2">
      <c r="B1223"/>
      <c r="C1223"/>
      <c r="D1223"/>
      <c r="E1223"/>
      <c r="F1223"/>
      <c r="G1223"/>
      <c r="H1223"/>
    </row>
    <row r="1224" spans="2:8" x14ac:dyDescent="0.2">
      <c r="B1224"/>
      <c r="C1224"/>
      <c r="D1224"/>
      <c r="E1224"/>
      <c r="F1224"/>
      <c r="G1224"/>
      <c r="H1224"/>
    </row>
    <row r="1225" spans="2:8" x14ac:dyDescent="0.2">
      <c r="B1225"/>
      <c r="C1225"/>
      <c r="D1225"/>
      <c r="E1225"/>
      <c r="F1225"/>
      <c r="G1225"/>
      <c r="H1225"/>
    </row>
    <row r="1226" spans="2:8" x14ac:dyDescent="0.2">
      <c r="B1226"/>
      <c r="C1226"/>
      <c r="D1226"/>
      <c r="E1226"/>
      <c r="F1226"/>
      <c r="G1226"/>
      <c r="H1226"/>
    </row>
    <row r="1227" spans="2:8" x14ac:dyDescent="0.2">
      <c r="B1227"/>
      <c r="C1227"/>
      <c r="D1227"/>
      <c r="E1227"/>
      <c r="F1227"/>
      <c r="G1227"/>
      <c r="H1227"/>
    </row>
    <row r="1228" spans="2:8" x14ac:dyDescent="0.2">
      <c r="B1228"/>
      <c r="C1228"/>
      <c r="D1228"/>
      <c r="E1228"/>
      <c r="F1228"/>
      <c r="G1228"/>
      <c r="H1228"/>
    </row>
    <row r="1229" spans="2:8" x14ac:dyDescent="0.2">
      <c r="B1229"/>
      <c r="C1229"/>
      <c r="D1229"/>
      <c r="E1229"/>
      <c r="F1229"/>
      <c r="G1229"/>
      <c r="H1229"/>
    </row>
    <row r="1230" spans="2:8" x14ac:dyDescent="0.2">
      <c r="B1230"/>
      <c r="C1230"/>
      <c r="D1230"/>
      <c r="E1230"/>
      <c r="F1230"/>
      <c r="G1230"/>
      <c r="H1230"/>
    </row>
    <row r="1231" spans="2:8" x14ac:dyDescent="0.2">
      <c r="B1231"/>
      <c r="C1231"/>
      <c r="D1231"/>
      <c r="E1231"/>
      <c r="F1231"/>
      <c r="G1231"/>
      <c r="H1231"/>
    </row>
    <row r="1232" spans="2:8" x14ac:dyDescent="0.2">
      <c r="B1232"/>
      <c r="C1232"/>
      <c r="D1232"/>
      <c r="E1232"/>
      <c r="F1232"/>
      <c r="G1232"/>
      <c r="H1232"/>
    </row>
    <row r="1233" spans="2:8" x14ac:dyDescent="0.2">
      <c r="B1233"/>
      <c r="C1233"/>
      <c r="D1233"/>
      <c r="E1233"/>
      <c r="F1233"/>
      <c r="G1233"/>
      <c r="H1233"/>
    </row>
    <row r="1234" spans="2:8" x14ac:dyDescent="0.2">
      <c r="B1234"/>
      <c r="C1234"/>
      <c r="D1234"/>
      <c r="E1234"/>
      <c r="F1234"/>
      <c r="G1234"/>
      <c r="H1234"/>
    </row>
    <row r="1235" spans="2:8" x14ac:dyDescent="0.2">
      <c r="B1235"/>
      <c r="C1235"/>
      <c r="D1235"/>
      <c r="E1235"/>
      <c r="F1235"/>
      <c r="G1235"/>
      <c r="H1235"/>
    </row>
    <row r="1236" spans="2:8" x14ac:dyDescent="0.2">
      <c r="B1236"/>
      <c r="C1236"/>
      <c r="D1236"/>
      <c r="E1236"/>
      <c r="F1236"/>
      <c r="G1236"/>
      <c r="H1236"/>
    </row>
    <row r="1237" spans="2:8" x14ac:dyDescent="0.2">
      <c r="B1237"/>
      <c r="C1237"/>
      <c r="D1237"/>
      <c r="E1237"/>
      <c r="F1237"/>
      <c r="G1237"/>
      <c r="H1237"/>
    </row>
    <row r="1238" spans="2:8" x14ac:dyDescent="0.2">
      <c r="B1238"/>
      <c r="C1238"/>
      <c r="D1238"/>
      <c r="E1238"/>
      <c r="F1238"/>
      <c r="G1238"/>
      <c r="H1238"/>
    </row>
    <row r="1239" spans="2:8" x14ac:dyDescent="0.2">
      <c r="B1239"/>
      <c r="C1239"/>
      <c r="D1239"/>
      <c r="E1239"/>
      <c r="F1239"/>
      <c r="G1239"/>
      <c r="H1239"/>
    </row>
    <row r="1240" spans="2:8" x14ac:dyDescent="0.2">
      <c r="B1240"/>
      <c r="C1240"/>
      <c r="D1240"/>
      <c r="E1240"/>
      <c r="F1240"/>
      <c r="G1240"/>
      <c r="H1240"/>
    </row>
    <row r="1241" spans="2:8" x14ac:dyDescent="0.2">
      <c r="B1241"/>
      <c r="C1241"/>
      <c r="D1241"/>
      <c r="E1241"/>
      <c r="F1241"/>
      <c r="G1241"/>
      <c r="H1241"/>
    </row>
    <row r="1242" spans="2:8" x14ac:dyDescent="0.2">
      <c r="B1242"/>
      <c r="C1242"/>
      <c r="D1242"/>
      <c r="E1242"/>
      <c r="F1242"/>
      <c r="G1242"/>
      <c r="H1242"/>
    </row>
    <row r="1243" spans="2:8" x14ac:dyDescent="0.2">
      <c r="B1243"/>
      <c r="C1243"/>
      <c r="D1243"/>
      <c r="E1243"/>
      <c r="F1243"/>
      <c r="G1243"/>
      <c r="H1243"/>
    </row>
    <row r="1244" spans="2:8" x14ac:dyDescent="0.2">
      <c r="B1244"/>
      <c r="C1244"/>
      <c r="D1244"/>
      <c r="E1244"/>
      <c r="F1244"/>
      <c r="G1244"/>
      <c r="H1244"/>
    </row>
    <row r="1245" spans="2:8" x14ac:dyDescent="0.2">
      <c r="B1245"/>
      <c r="C1245"/>
      <c r="D1245"/>
      <c r="E1245"/>
      <c r="F1245"/>
      <c r="G1245"/>
      <c r="H1245"/>
    </row>
    <row r="1246" spans="2:8" x14ac:dyDescent="0.2">
      <c r="B1246"/>
      <c r="C1246"/>
      <c r="D1246"/>
      <c r="E1246"/>
      <c r="F1246"/>
      <c r="G1246"/>
      <c r="H1246"/>
    </row>
    <row r="1247" spans="2:8" x14ac:dyDescent="0.2">
      <c r="B1247"/>
      <c r="C1247"/>
      <c r="D1247"/>
      <c r="E1247"/>
      <c r="F1247"/>
      <c r="G1247"/>
      <c r="H1247"/>
    </row>
    <row r="1248" spans="2:8" x14ac:dyDescent="0.2">
      <c r="B1248"/>
      <c r="C1248"/>
      <c r="D1248"/>
      <c r="E1248"/>
      <c r="F1248"/>
      <c r="G1248"/>
      <c r="H1248"/>
    </row>
    <row r="1249" spans="2:8" x14ac:dyDescent="0.2">
      <c r="B1249"/>
      <c r="C1249"/>
      <c r="D1249"/>
      <c r="E1249"/>
      <c r="F1249"/>
      <c r="G1249"/>
      <c r="H1249"/>
    </row>
    <row r="1250" spans="2:8" x14ac:dyDescent="0.2">
      <c r="B1250"/>
      <c r="C1250"/>
      <c r="D1250"/>
      <c r="E1250"/>
      <c r="F1250"/>
      <c r="G1250"/>
      <c r="H1250"/>
    </row>
    <row r="1251" spans="2:8" x14ac:dyDescent="0.2">
      <c r="B1251"/>
      <c r="C1251"/>
      <c r="D1251"/>
      <c r="E1251"/>
      <c r="F1251"/>
      <c r="G1251"/>
      <c r="H1251"/>
    </row>
    <row r="1252" spans="2:8" x14ac:dyDescent="0.2">
      <c r="B1252"/>
      <c r="C1252"/>
      <c r="D1252"/>
      <c r="E1252"/>
      <c r="F1252"/>
      <c r="G1252"/>
      <c r="H1252"/>
    </row>
    <row r="1253" spans="2:8" x14ac:dyDescent="0.2">
      <c r="B1253"/>
      <c r="C1253"/>
      <c r="D1253"/>
      <c r="E1253"/>
      <c r="F1253"/>
      <c r="G1253"/>
      <c r="H1253"/>
    </row>
    <row r="1254" spans="2:8" x14ac:dyDescent="0.2">
      <c r="B1254"/>
      <c r="C1254"/>
      <c r="D1254"/>
      <c r="E1254"/>
      <c r="F1254"/>
      <c r="G1254"/>
      <c r="H1254"/>
    </row>
    <row r="1255" spans="2:8" x14ac:dyDescent="0.2">
      <c r="B1255"/>
      <c r="C1255"/>
      <c r="D1255"/>
      <c r="E1255"/>
      <c r="F1255"/>
      <c r="G1255"/>
      <c r="H1255"/>
    </row>
    <row r="1256" spans="2:8" x14ac:dyDescent="0.2">
      <c r="B1256"/>
      <c r="C1256"/>
      <c r="D1256"/>
      <c r="E1256"/>
      <c r="F1256"/>
      <c r="G1256"/>
      <c r="H1256"/>
    </row>
    <row r="1257" spans="2:8" x14ac:dyDescent="0.2">
      <c r="B1257"/>
      <c r="C1257"/>
      <c r="D1257"/>
      <c r="E1257"/>
      <c r="F1257"/>
      <c r="G1257"/>
      <c r="H1257"/>
    </row>
    <row r="1258" spans="2:8" x14ac:dyDescent="0.2">
      <c r="B1258"/>
      <c r="C1258"/>
      <c r="D1258"/>
      <c r="E1258"/>
      <c r="F1258"/>
      <c r="G1258"/>
      <c r="H1258"/>
    </row>
    <row r="1259" spans="2:8" x14ac:dyDescent="0.2">
      <c r="B1259"/>
      <c r="C1259"/>
      <c r="D1259"/>
      <c r="E1259"/>
      <c r="F1259"/>
      <c r="G1259"/>
      <c r="H1259"/>
    </row>
    <row r="1260" spans="2:8" x14ac:dyDescent="0.2">
      <c r="B1260"/>
      <c r="C1260"/>
      <c r="D1260"/>
      <c r="E1260"/>
      <c r="F1260"/>
      <c r="G1260"/>
      <c r="H1260"/>
    </row>
    <row r="1261" spans="2:8" x14ac:dyDescent="0.2">
      <c r="B1261"/>
      <c r="C1261"/>
      <c r="D1261"/>
      <c r="E1261"/>
      <c r="F1261"/>
      <c r="G1261"/>
      <c r="H1261"/>
    </row>
    <row r="1262" spans="2:8" x14ac:dyDescent="0.2">
      <c r="B1262"/>
      <c r="C1262"/>
      <c r="D1262"/>
      <c r="E1262"/>
      <c r="F1262"/>
      <c r="G1262"/>
      <c r="H1262"/>
    </row>
    <row r="1263" spans="2:8" x14ac:dyDescent="0.2">
      <c r="B1263"/>
      <c r="C1263"/>
      <c r="D1263"/>
      <c r="E1263"/>
      <c r="F1263"/>
      <c r="G1263"/>
      <c r="H1263"/>
    </row>
    <row r="1264" spans="2:8" x14ac:dyDescent="0.2">
      <c r="B1264"/>
      <c r="C1264"/>
      <c r="D1264"/>
      <c r="E1264"/>
      <c r="F1264"/>
      <c r="G1264"/>
      <c r="H1264"/>
    </row>
    <row r="1265" spans="2:8" x14ac:dyDescent="0.2">
      <c r="B1265"/>
      <c r="C1265"/>
      <c r="D1265"/>
      <c r="E1265"/>
      <c r="F1265"/>
      <c r="G1265"/>
      <c r="H1265"/>
    </row>
    <row r="1266" spans="2:8" x14ac:dyDescent="0.2">
      <c r="B1266"/>
      <c r="C1266"/>
      <c r="D1266"/>
      <c r="E1266"/>
      <c r="F1266"/>
      <c r="G1266"/>
      <c r="H1266"/>
    </row>
    <row r="1267" spans="2:8" x14ac:dyDescent="0.2">
      <c r="B1267"/>
      <c r="C1267"/>
      <c r="D1267"/>
      <c r="E1267"/>
      <c r="F1267"/>
      <c r="G1267"/>
      <c r="H1267"/>
    </row>
    <row r="1268" spans="2:8" x14ac:dyDescent="0.2">
      <c r="B1268"/>
      <c r="C1268"/>
      <c r="D1268"/>
      <c r="E1268"/>
      <c r="F1268"/>
      <c r="G1268"/>
      <c r="H1268"/>
    </row>
    <row r="1269" spans="2:8" x14ac:dyDescent="0.2">
      <c r="B1269"/>
      <c r="C1269"/>
      <c r="D1269"/>
      <c r="E1269"/>
      <c r="F1269"/>
      <c r="G1269"/>
      <c r="H1269"/>
    </row>
    <row r="1270" spans="2:8" x14ac:dyDescent="0.2">
      <c r="B1270"/>
      <c r="C1270"/>
      <c r="D1270"/>
      <c r="E1270"/>
      <c r="F1270"/>
      <c r="G1270"/>
      <c r="H1270"/>
    </row>
    <row r="1271" spans="2:8" x14ac:dyDescent="0.2">
      <c r="B1271"/>
      <c r="C1271"/>
      <c r="D1271"/>
      <c r="E1271"/>
      <c r="F1271"/>
      <c r="G1271"/>
      <c r="H1271"/>
    </row>
    <row r="1272" spans="2:8" x14ac:dyDescent="0.2">
      <c r="B1272"/>
      <c r="C1272"/>
      <c r="D1272"/>
      <c r="E1272"/>
      <c r="F1272"/>
      <c r="G1272"/>
      <c r="H1272"/>
    </row>
    <row r="1273" spans="2:8" x14ac:dyDescent="0.2">
      <c r="B1273"/>
      <c r="C1273"/>
      <c r="D1273"/>
      <c r="E1273"/>
      <c r="F1273"/>
      <c r="G1273"/>
      <c r="H1273"/>
    </row>
    <row r="1274" spans="2:8" x14ac:dyDescent="0.2">
      <c r="B1274"/>
      <c r="C1274"/>
      <c r="D1274"/>
      <c r="E1274"/>
      <c r="F1274"/>
      <c r="G1274"/>
      <c r="H1274"/>
    </row>
    <row r="1275" spans="2:8" x14ac:dyDescent="0.2">
      <c r="B1275"/>
      <c r="C1275"/>
      <c r="D1275"/>
      <c r="E1275"/>
      <c r="F1275"/>
      <c r="G1275"/>
      <c r="H1275"/>
    </row>
    <row r="1276" spans="2:8" x14ac:dyDescent="0.2">
      <c r="B1276"/>
      <c r="C1276"/>
      <c r="D1276"/>
      <c r="E1276"/>
      <c r="F1276"/>
      <c r="G1276"/>
      <c r="H1276"/>
    </row>
    <row r="1277" spans="2:8" x14ac:dyDescent="0.2">
      <c r="B1277"/>
      <c r="C1277"/>
      <c r="D1277"/>
      <c r="E1277"/>
      <c r="F1277"/>
      <c r="G1277"/>
      <c r="H1277"/>
    </row>
    <row r="1278" spans="2:8" x14ac:dyDescent="0.2">
      <c r="B1278"/>
      <c r="C1278"/>
      <c r="D1278"/>
      <c r="E1278"/>
      <c r="F1278"/>
      <c r="G1278"/>
      <c r="H1278"/>
    </row>
    <row r="1279" spans="2:8" x14ac:dyDescent="0.2">
      <c r="B1279"/>
      <c r="C1279"/>
      <c r="D1279"/>
      <c r="E1279"/>
      <c r="F1279"/>
      <c r="G1279"/>
      <c r="H1279"/>
    </row>
    <row r="1280" spans="2:8" x14ac:dyDescent="0.2">
      <c r="B1280"/>
      <c r="C1280"/>
      <c r="D1280"/>
      <c r="E1280"/>
      <c r="F1280"/>
      <c r="G1280"/>
      <c r="H1280"/>
    </row>
    <row r="1281" spans="2:8" x14ac:dyDescent="0.2">
      <c r="B1281"/>
      <c r="C1281"/>
      <c r="D1281"/>
      <c r="E1281"/>
      <c r="F1281"/>
      <c r="G1281"/>
      <c r="H1281"/>
    </row>
    <row r="1282" spans="2:8" x14ac:dyDescent="0.2">
      <c r="B1282"/>
      <c r="C1282"/>
      <c r="D1282"/>
      <c r="E1282"/>
      <c r="F1282"/>
      <c r="G1282"/>
      <c r="H1282"/>
    </row>
    <row r="1283" spans="2:8" x14ac:dyDescent="0.2">
      <c r="B1283"/>
      <c r="C1283"/>
      <c r="D1283"/>
      <c r="E1283"/>
      <c r="F1283"/>
      <c r="G1283"/>
      <c r="H1283"/>
    </row>
    <row r="1284" spans="2:8" x14ac:dyDescent="0.2">
      <c r="B1284"/>
      <c r="C1284"/>
      <c r="D1284"/>
      <c r="E1284"/>
      <c r="F1284"/>
      <c r="G1284"/>
      <c r="H1284"/>
    </row>
    <row r="1285" spans="2:8" x14ac:dyDescent="0.2">
      <c r="B1285"/>
      <c r="C1285"/>
      <c r="D1285"/>
      <c r="E1285"/>
      <c r="F1285"/>
      <c r="G1285"/>
      <c r="H1285"/>
    </row>
    <row r="1286" spans="2:8" x14ac:dyDescent="0.2">
      <c r="B1286"/>
      <c r="C1286"/>
      <c r="D1286"/>
      <c r="E1286"/>
      <c r="F1286"/>
      <c r="G1286"/>
      <c r="H1286"/>
    </row>
    <row r="1287" spans="2:8" x14ac:dyDescent="0.2">
      <c r="B1287"/>
      <c r="C1287"/>
      <c r="D1287"/>
      <c r="E1287"/>
      <c r="F1287"/>
      <c r="G1287"/>
      <c r="H1287"/>
    </row>
    <row r="1288" spans="2:8" x14ac:dyDescent="0.2">
      <c r="B1288"/>
      <c r="C1288"/>
      <c r="D1288"/>
      <c r="E1288"/>
      <c r="F1288"/>
      <c r="G1288"/>
      <c r="H1288"/>
    </row>
    <row r="1289" spans="2:8" x14ac:dyDescent="0.2">
      <c r="B1289"/>
      <c r="C1289"/>
      <c r="D1289"/>
      <c r="E1289"/>
      <c r="F1289"/>
      <c r="G1289"/>
      <c r="H1289"/>
    </row>
    <row r="1290" spans="2:8" x14ac:dyDescent="0.2">
      <c r="B1290"/>
      <c r="C1290"/>
      <c r="D1290"/>
      <c r="E1290"/>
      <c r="F1290"/>
      <c r="G1290"/>
      <c r="H1290"/>
    </row>
    <row r="1291" spans="2:8" x14ac:dyDescent="0.2">
      <c r="B1291"/>
      <c r="C1291"/>
      <c r="D1291"/>
      <c r="E1291"/>
      <c r="F1291"/>
      <c r="G1291"/>
      <c r="H1291"/>
    </row>
    <row r="1292" spans="2:8" x14ac:dyDescent="0.2">
      <c r="B1292"/>
      <c r="C1292"/>
      <c r="D1292"/>
      <c r="E1292"/>
      <c r="F1292"/>
      <c r="G1292"/>
      <c r="H1292"/>
    </row>
    <row r="1293" spans="2:8" x14ac:dyDescent="0.2">
      <c r="B1293"/>
      <c r="C1293"/>
      <c r="D1293"/>
      <c r="E1293"/>
      <c r="F1293"/>
      <c r="G1293"/>
      <c r="H1293"/>
    </row>
    <row r="1294" spans="2:8" x14ac:dyDescent="0.2">
      <c r="B1294"/>
      <c r="C1294"/>
      <c r="D1294"/>
      <c r="E1294"/>
      <c r="F1294"/>
      <c r="G1294"/>
      <c r="H1294"/>
    </row>
    <row r="1295" spans="2:8" x14ac:dyDescent="0.2">
      <c r="B1295"/>
      <c r="C1295"/>
      <c r="D1295"/>
      <c r="E1295"/>
      <c r="F1295"/>
      <c r="G1295"/>
      <c r="H1295"/>
    </row>
    <row r="1296" spans="2:8" x14ac:dyDescent="0.2">
      <c r="B1296"/>
      <c r="C1296"/>
      <c r="D1296"/>
      <c r="E1296"/>
      <c r="F1296"/>
      <c r="G1296"/>
      <c r="H1296"/>
    </row>
    <row r="1297" spans="2:8" x14ac:dyDescent="0.2">
      <c r="B1297"/>
      <c r="C1297"/>
      <c r="D1297"/>
      <c r="E1297"/>
      <c r="F1297"/>
      <c r="G1297"/>
      <c r="H1297"/>
    </row>
    <row r="1298" spans="2:8" x14ac:dyDescent="0.2">
      <c r="B1298"/>
      <c r="C1298"/>
      <c r="D1298"/>
      <c r="E1298"/>
      <c r="F1298"/>
      <c r="G1298"/>
      <c r="H1298"/>
    </row>
    <row r="1299" spans="2:8" x14ac:dyDescent="0.2">
      <c r="B1299"/>
      <c r="C1299"/>
      <c r="D1299"/>
      <c r="E1299"/>
      <c r="F1299"/>
      <c r="G1299"/>
      <c r="H1299"/>
    </row>
    <row r="1300" spans="2:8" x14ac:dyDescent="0.2">
      <c r="B1300"/>
      <c r="C1300"/>
      <c r="D1300"/>
      <c r="E1300"/>
      <c r="F1300"/>
      <c r="G1300"/>
      <c r="H1300"/>
    </row>
    <row r="1301" spans="2:8" x14ac:dyDescent="0.2">
      <c r="B1301"/>
      <c r="C1301"/>
      <c r="D1301"/>
      <c r="E1301"/>
      <c r="F1301"/>
      <c r="G1301"/>
      <c r="H1301"/>
    </row>
    <row r="1302" spans="2:8" x14ac:dyDescent="0.2">
      <c r="B1302"/>
      <c r="C1302"/>
      <c r="D1302"/>
      <c r="E1302"/>
      <c r="F1302"/>
      <c r="G1302"/>
      <c r="H1302"/>
    </row>
    <row r="1303" spans="2:8" x14ac:dyDescent="0.2">
      <c r="B1303"/>
      <c r="C1303"/>
      <c r="D1303"/>
      <c r="E1303"/>
      <c r="F1303"/>
      <c r="G1303"/>
      <c r="H1303"/>
    </row>
    <row r="1304" spans="2:8" x14ac:dyDescent="0.2">
      <c r="B1304"/>
      <c r="C1304"/>
      <c r="D1304"/>
      <c r="E1304"/>
      <c r="F1304"/>
      <c r="G1304"/>
      <c r="H1304"/>
    </row>
    <row r="1305" spans="2:8" x14ac:dyDescent="0.2">
      <c r="B1305"/>
      <c r="C1305"/>
      <c r="D1305"/>
      <c r="E1305"/>
      <c r="F1305"/>
      <c r="G1305"/>
      <c r="H1305"/>
    </row>
    <row r="1306" spans="2:8" x14ac:dyDescent="0.2">
      <c r="B1306"/>
      <c r="C1306"/>
      <c r="D1306"/>
      <c r="E1306"/>
      <c r="F1306"/>
      <c r="G1306"/>
      <c r="H1306"/>
    </row>
  </sheetData>
  <phoneticPr fontId="2"/>
  <pageMargins left="0.75" right="0.75" top="1" bottom="1" header="0.51200000000000001" footer="0.51200000000000001"/>
  <pageSetup paperSize="9" orientation="portrait" horizontalDpi="4294967294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1"/>
  <sheetViews>
    <sheetView workbookViewId="0">
      <selection activeCell="A6" sqref="A6"/>
    </sheetView>
  </sheetViews>
  <sheetFormatPr defaultRowHeight="13.2" x14ac:dyDescent="0.2"/>
  <sheetData>
    <row r="1" spans="1:1" x14ac:dyDescent="0.2">
      <c r="A1" s="14">
        <v>-2.08955223880597</v>
      </c>
    </row>
    <row r="2" spans="1:1" x14ac:dyDescent="0.2">
      <c r="A2" s="14">
        <v>-16.119402985074625</v>
      </c>
    </row>
    <row r="3" spans="1:1" x14ac:dyDescent="0.2">
      <c r="A3" s="14">
        <v>-15.074626865671641</v>
      </c>
    </row>
    <row r="4" spans="1:1" x14ac:dyDescent="0.2">
      <c r="A4" s="14">
        <v>-13.134328358208958</v>
      </c>
    </row>
    <row r="5" spans="1:1" x14ac:dyDescent="0.2">
      <c r="A5" s="14">
        <v>-14.17910447761194</v>
      </c>
    </row>
    <row r="6" spans="1:1" x14ac:dyDescent="0.2">
      <c r="A6" s="14">
        <v>-17.910447761194028</v>
      </c>
    </row>
    <row r="7" spans="1:1" x14ac:dyDescent="0.2">
      <c r="A7" s="14">
        <v>-21.194029850746269</v>
      </c>
    </row>
    <row r="8" spans="1:1" x14ac:dyDescent="0.2">
      <c r="A8" s="14">
        <v>-19.104477611940297</v>
      </c>
    </row>
    <row r="9" spans="1:1" x14ac:dyDescent="0.2">
      <c r="A9" s="14">
        <v>-16.417910447761194</v>
      </c>
    </row>
    <row r="10" spans="1:1" x14ac:dyDescent="0.2">
      <c r="A10" s="14">
        <v>-12.686567164179104</v>
      </c>
    </row>
    <row r="11" spans="1:1" x14ac:dyDescent="0.2">
      <c r="A11" s="14">
        <v>-12.686567164179104</v>
      </c>
    </row>
    <row r="12" spans="1:1" x14ac:dyDescent="0.2">
      <c r="A12" s="14">
        <v>-19.552238805970148</v>
      </c>
    </row>
    <row r="13" spans="1:1" x14ac:dyDescent="0.2">
      <c r="A13" s="14">
        <v>-26.268656716417915</v>
      </c>
    </row>
    <row r="14" spans="1:1" x14ac:dyDescent="0.2">
      <c r="A14" s="14">
        <v>-28.955223880597011</v>
      </c>
    </row>
    <row r="15" spans="1:1" x14ac:dyDescent="0.2">
      <c r="A15" s="14">
        <v>-24.17910447761194</v>
      </c>
    </row>
    <row r="16" spans="1:1" x14ac:dyDescent="0.2">
      <c r="A16" s="14">
        <v>-21.492537313432837</v>
      </c>
    </row>
    <row r="17" spans="1:1" x14ac:dyDescent="0.2">
      <c r="A17" s="14">
        <v>-16.119402985074625</v>
      </c>
    </row>
    <row r="18" spans="1:1" x14ac:dyDescent="0.2">
      <c r="A18" s="14">
        <v>-12.238805970149253</v>
      </c>
    </row>
    <row r="19" spans="1:1" x14ac:dyDescent="0.2">
      <c r="A19" s="14">
        <v>-6.2686567164179108</v>
      </c>
    </row>
    <row r="20" spans="1:1" x14ac:dyDescent="0.2">
      <c r="A20" s="14">
        <v>-9.8507462686567155</v>
      </c>
    </row>
    <row r="21" spans="1:1" x14ac:dyDescent="0.2">
      <c r="A21" s="14">
        <v>-19.552238805970148</v>
      </c>
    </row>
    <row r="22" spans="1:1" x14ac:dyDescent="0.2">
      <c r="A22" s="14">
        <v>-28.35820895522388</v>
      </c>
    </row>
    <row r="23" spans="1:1" x14ac:dyDescent="0.2">
      <c r="A23" s="14">
        <v>-29.253731343283587</v>
      </c>
    </row>
    <row r="24" spans="1:1" x14ac:dyDescent="0.2">
      <c r="A24" s="14">
        <v>-9.8507462686567155</v>
      </c>
    </row>
    <row r="25" spans="1:1" x14ac:dyDescent="0.2">
      <c r="A25" s="14">
        <v>4.4776119402985071</v>
      </c>
    </row>
    <row r="26" spans="1:1" x14ac:dyDescent="0.2">
      <c r="A26" s="14">
        <v>21.044776119402986</v>
      </c>
    </row>
    <row r="27" spans="1:1" x14ac:dyDescent="0.2">
      <c r="A27" s="14">
        <v>-7.3134328358208966</v>
      </c>
    </row>
    <row r="28" spans="1:1" x14ac:dyDescent="0.2">
      <c r="A28" s="14">
        <v>-19.104477611940297</v>
      </c>
    </row>
    <row r="29" spans="1:1" x14ac:dyDescent="0.2">
      <c r="A29" s="14">
        <v>-21.492537313432837</v>
      </c>
    </row>
    <row r="30" spans="1:1" x14ac:dyDescent="0.2">
      <c r="A30" s="14">
        <v>-30.298507462686569</v>
      </c>
    </row>
    <row r="31" spans="1:1" x14ac:dyDescent="0.2">
      <c r="A31" s="14">
        <v>-38.805970149253731</v>
      </c>
    </row>
    <row r="32" spans="1:1" x14ac:dyDescent="0.2">
      <c r="A32" s="14">
        <v>-48.507462686567166</v>
      </c>
    </row>
    <row r="33" spans="1:1" x14ac:dyDescent="0.2">
      <c r="A33" s="14">
        <v>-45.671641791044777</v>
      </c>
    </row>
    <row r="34" spans="1:1" x14ac:dyDescent="0.2">
      <c r="A34" s="14">
        <v>-25.671641791044777</v>
      </c>
    </row>
    <row r="35" spans="1:1" x14ac:dyDescent="0.2">
      <c r="A35" s="14">
        <v>-29.402985074626866</v>
      </c>
    </row>
    <row r="36" spans="1:1" x14ac:dyDescent="0.2">
      <c r="A36" s="14">
        <v>-24.328358208955223</v>
      </c>
    </row>
    <row r="37" spans="1:1" x14ac:dyDescent="0.2">
      <c r="A37" s="14">
        <v>-24.477611940298505</v>
      </c>
    </row>
    <row r="38" spans="1:1" x14ac:dyDescent="0.2">
      <c r="A38" s="14">
        <v>-10</v>
      </c>
    </row>
    <row r="39" spans="1:1" x14ac:dyDescent="0.2">
      <c r="A39" s="14">
        <v>3.7313432835820897</v>
      </c>
    </row>
    <row r="40" spans="1:1" x14ac:dyDescent="0.2">
      <c r="A40" s="14">
        <v>22.388059701492537</v>
      </c>
    </row>
    <row r="41" spans="1:1" x14ac:dyDescent="0.2">
      <c r="A41" s="14">
        <v>35.223880597014926</v>
      </c>
    </row>
    <row r="42" spans="1:1" x14ac:dyDescent="0.2">
      <c r="A42" s="14">
        <v>37.611940298507463</v>
      </c>
    </row>
    <row r="43" spans="1:1" x14ac:dyDescent="0.2">
      <c r="A43" s="14">
        <v>50.149253731343286</v>
      </c>
    </row>
    <row r="44" spans="1:1" x14ac:dyDescent="0.2">
      <c r="A44" s="14">
        <v>69.104477611940297</v>
      </c>
    </row>
    <row r="45" spans="1:1" x14ac:dyDescent="0.2">
      <c r="A45" s="14">
        <v>73.432835820895519</v>
      </c>
    </row>
    <row r="46" spans="1:1" x14ac:dyDescent="0.2">
      <c r="A46" s="14">
        <v>62.537313432835823</v>
      </c>
    </row>
    <row r="47" spans="1:1" x14ac:dyDescent="0.2">
      <c r="A47" s="14">
        <v>53.582089552238806</v>
      </c>
    </row>
    <row r="48" spans="1:1" x14ac:dyDescent="0.2">
      <c r="A48" s="14">
        <v>40.447761194029852</v>
      </c>
    </row>
    <row r="49" spans="1:1" x14ac:dyDescent="0.2">
      <c r="A49" s="14">
        <v>35.07462686567164</v>
      </c>
    </row>
    <row r="50" spans="1:1" x14ac:dyDescent="0.2">
      <c r="A50" s="14">
        <v>50.597014925373138</v>
      </c>
    </row>
    <row r="51" spans="1:1" x14ac:dyDescent="0.2">
      <c r="A51" s="14">
        <v>61.492537313432834</v>
      </c>
    </row>
    <row r="52" spans="1:1" x14ac:dyDescent="0.2">
      <c r="A52" s="14">
        <v>79.104477611940297</v>
      </c>
    </row>
    <row r="53" spans="1:1" x14ac:dyDescent="0.2">
      <c r="A53" s="14">
        <v>95.373134328358205</v>
      </c>
    </row>
    <row r="54" spans="1:1" x14ac:dyDescent="0.2">
      <c r="A54" s="14">
        <v>109.25373134328358</v>
      </c>
    </row>
    <row r="55" spans="1:1" x14ac:dyDescent="0.2">
      <c r="A55" s="14">
        <v>97.31343283582089</v>
      </c>
    </row>
    <row r="56" spans="1:1" x14ac:dyDescent="0.2">
      <c r="A56" s="14">
        <v>89.402985074626869</v>
      </c>
    </row>
    <row r="57" spans="1:1" x14ac:dyDescent="0.2">
      <c r="A57" s="14">
        <v>59.701492537313435</v>
      </c>
    </row>
    <row r="58" spans="1:1" x14ac:dyDescent="0.2">
      <c r="A58" s="14">
        <v>59.701492537313435</v>
      </c>
    </row>
    <row r="59" spans="1:1" x14ac:dyDescent="0.2">
      <c r="A59" s="14">
        <v>9.4029850746268657</v>
      </c>
    </row>
    <row r="60" spans="1:1" x14ac:dyDescent="0.2">
      <c r="A60" s="14">
        <v>-76.865671641791039</v>
      </c>
    </row>
    <row r="61" spans="1:1" x14ac:dyDescent="0.2">
      <c r="A61" s="14">
        <v>-117.46268656716418</v>
      </c>
    </row>
    <row r="62" spans="1:1" x14ac:dyDescent="0.2">
      <c r="A62" s="14">
        <v>-90</v>
      </c>
    </row>
    <row r="63" spans="1:1" x14ac:dyDescent="0.2">
      <c r="A63" s="14">
        <v>-72.238805970149258</v>
      </c>
    </row>
    <row r="64" spans="1:1" x14ac:dyDescent="0.2">
      <c r="A64" s="14">
        <v>-37.313432835820898</v>
      </c>
    </row>
    <row r="65" spans="1:1" x14ac:dyDescent="0.2">
      <c r="A65" s="14">
        <v>-8.8059701492537314</v>
      </c>
    </row>
    <row r="66" spans="1:1" x14ac:dyDescent="0.2">
      <c r="A66" s="14">
        <v>20</v>
      </c>
    </row>
    <row r="67" spans="1:1" x14ac:dyDescent="0.2">
      <c r="A67" s="14">
        <v>45.970149253731343</v>
      </c>
    </row>
    <row r="68" spans="1:1" x14ac:dyDescent="0.2">
      <c r="A68" s="14">
        <v>74.477611940298502</v>
      </c>
    </row>
    <row r="69" spans="1:1" x14ac:dyDescent="0.2">
      <c r="A69" s="14">
        <v>105.97014925373135</v>
      </c>
    </row>
    <row r="70" spans="1:1" x14ac:dyDescent="0.2">
      <c r="A70" s="14">
        <v>148.50746268656715</v>
      </c>
    </row>
    <row r="71" spans="1:1" x14ac:dyDescent="0.2">
      <c r="A71" s="14">
        <v>181.9402985074627</v>
      </c>
    </row>
    <row r="72" spans="1:1" x14ac:dyDescent="0.2">
      <c r="A72" s="14">
        <v>228.20895522388059</v>
      </c>
    </row>
    <row r="73" spans="1:1" x14ac:dyDescent="0.2">
      <c r="A73" s="14">
        <v>216.26865671641792</v>
      </c>
    </row>
    <row r="74" spans="1:1" x14ac:dyDescent="0.2">
      <c r="A74" s="14">
        <v>172.38805970149255</v>
      </c>
    </row>
    <row r="75" spans="1:1" x14ac:dyDescent="0.2">
      <c r="A75" s="14">
        <v>139.55223880597015</v>
      </c>
    </row>
    <row r="76" spans="1:1" x14ac:dyDescent="0.2">
      <c r="A76" s="14">
        <v>133.13432835820896</v>
      </c>
    </row>
    <row r="77" spans="1:1" x14ac:dyDescent="0.2">
      <c r="A77" s="14">
        <v>138.20895522388059</v>
      </c>
    </row>
    <row r="78" spans="1:1" x14ac:dyDescent="0.2">
      <c r="A78" s="14">
        <v>125.22388059701493</v>
      </c>
    </row>
    <row r="79" spans="1:1" x14ac:dyDescent="0.2">
      <c r="A79" s="14">
        <v>134.47761194029852</v>
      </c>
    </row>
    <row r="80" spans="1:1" x14ac:dyDescent="0.2">
      <c r="A80" s="14">
        <v>148.20895522388059</v>
      </c>
    </row>
    <row r="81" spans="1:1" x14ac:dyDescent="0.2">
      <c r="A81" s="14">
        <v>180.44776119402985</v>
      </c>
    </row>
    <row r="82" spans="1:1" x14ac:dyDescent="0.2">
      <c r="A82" s="14">
        <v>48.955223880597011</v>
      </c>
    </row>
    <row r="83" spans="1:1" x14ac:dyDescent="0.2">
      <c r="A83" s="14">
        <v>-220.14925373134329</v>
      </c>
    </row>
    <row r="84" spans="1:1" x14ac:dyDescent="0.2">
      <c r="A84" s="14">
        <v>-308.35820895522386</v>
      </c>
    </row>
    <row r="85" spans="1:1" x14ac:dyDescent="0.2">
      <c r="A85" s="14">
        <v>-296.86567164179104</v>
      </c>
    </row>
    <row r="86" spans="1:1" x14ac:dyDescent="0.2">
      <c r="A86" s="14">
        <v>-303.58208955223881</v>
      </c>
    </row>
    <row r="87" spans="1:1" x14ac:dyDescent="0.2">
      <c r="A87" s="14">
        <v>-271.04477611940297</v>
      </c>
    </row>
    <row r="88" spans="1:1" x14ac:dyDescent="0.2">
      <c r="A88" s="14">
        <v>-257.46268656716416</v>
      </c>
    </row>
    <row r="89" spans="1:1" x14ac:dyDescent="0.2">
      <c r="A89" s="14">
        <v>-261.49253731343282</v>
      </c>
    </row>
    <row r="90" spans="1:1" x14ac:dyDescent="0.2">
      <c r="A90" s="14">
        <v>-261.64179104477614</v>
      </c>
    </row>
    <row r="91" spans="1:1" x14ac:dyDescent="0.2">
      <c r="A91" s="14">
        <v>-269.40298507462688</v>
      </c>
    </row>
    <row r="92" spans="1:1" x14ac:dyDescent="0.2">
      <c r="A92" s="14">
        <v>-243.28358208955223</v>
      </c>
    </row>
    <row r="93" spans="1:1" x14ac:dyDescent="0.2">
      <c r="A93" s="14">
        <v>-201.04477611940297</v>
      </c>
    </row>
    <row r="94" spans="1:1" x14ac:dyDescent="0.2">
      <c r="A94" s="14">
        <v>-162.23880597014926</v>
      </c>
    </row>
    <row r="95" spans="1:1" x14ac:dyDescent="0.2">
      <c r="A95" s="14">
        <v>-116.71641791044776</v>
      </c>
    </row>
    <row r="96" spans="1:1" x14ac:dyDescent="0.2">
      <c r="A96" s="14">
        <v>-64.02985074626865</v>
      </c>
    </row>
    <row r="97" spans="1:1" x14ac:dyDescent="0.2">
      <c r="A97" s="14">
        <v>-2.5373134328358211</v>
      </c>
    </row>
    <row r="98" spans="1:1" x14ac:dyDescent="0.2">
      <c r="A98" s="14">
        <v>53.731343283582092</v>
      </c>
    </row>
    <row r="99" spans="1:1" x14ac:dyDescent="0.2">
      <c r="A99" s="14">
        <v>117.16417910447761</v>
      </c>
    </row>
    <row r="100" spans="1:1" x14ac:dyDescent="0.2">
      <c r="A100" s="14">
        <v>173.73134328358208</v>
      </c>
    </row>
    <row r="101" spans="1:1" x14ac:dyDescent="0.2">
      <c r="A101" s="14">
        <v>238.50746268656718</v>
      </c>
    </row>
    <row r="102" spans="1:1" x14ac:dyDescent="0.2">
      <c r="A102" s="14">
        <v>292.53731343283584</v>
      </c>
    </row>
    <row r="103" spans="1:1" x14ac:dyDescent="0.2">
      <c r="A103" s="14">
        <v>360</v>
      </c>
    </row>
    <row r="104" spans="1:1" x14ac:dyDescent="0.2">
      <c r="A104" s="14">
        <v>407.31343283582083</v>
      </c>
    </row>
    <row r="105" spans="1:1" x14ac:dyDescent="0.2">
      <c r="A105" s="14">
        <v>453.13432835820902</v>
      </c>
    </row>
    <row r="106" spans="1:1" x14ac:dyDescent="0.2">
      <c r="A106" s="14">
        <v>477.61194029850748</v>
      </c>
    </row>
    <row r="107" spans="1:1" x14ac:dyDescent="0.2">
      <c r="A107" s="14">
        <v>510</v>
      </c>
    </row>
    <row r="108" spans="1:1" x14ac:dyDescent="0.2">
      <c r="A108" s="14">
        <v>421.04477611940302</v>
      </c>
    </row>
    <row r="109" spans="1:1" x14ac:dyDescent="0.2">
      <c r="A109" s="14">
        <v>346.86567164179104</v>
      </c>
    </row>
    <row r="110" spans="1:1" x14ac:dyDescent="0.2">
      <c r="A110" s="14">
        <v>-178.80597014925374</v>
      </c>
    </row>
    <row r="111" spans="1:1" x14ac:dyDescent="0.2">
      <c r="A111" s="14">
        <v>-354.17910447761193</v>
      </c>
    </row>
    <row r="112" spans="1:1" x14ac:dyDescent="0.2">
      <c r="A112" s="14">
        <v>-244.77611940298507</v>
      </c>
    </row>
    <row r="113" spans="1:1" x14ac:dyDescent="0.2">
      <c r="A113" s="14">
        <v>-278.35820895522386</v>
      </c>
    </row>
    <row r="114" spans="1:1" x14ac:dyDescent="0.2">
      <c r="A114" s="14">
        <v>-163.43283582089552</v>
      </c>
    </row>
    <row r="115" spans="1:1" x14ac:dyDescent="0.2">
      <c r="A115" s="14">
        <v>-112.38805970149254</v>
      </c>
    </row>
    <row r="116" spans="1:1" x14ac:dyDescent="0.2">
      <c r="A116" s="14">
        <v>-25.82089552238806</v>
      </c>
    </row>
    <row r="117" spans="1:1" x14ac:dyDescent="0.2">
      <c r="A117" s="14">
        <v>16.865671641791046</v>
      </c>
    </row>
    <row r="118" spans="1:1" x14ac:dyDescent="0.2">
      <c r="A118" s="14">
        <v>79.552238805970148</v>
      </c>
    </row>
    <row r="119" spans="1:1" x14ac:dyDescent="0.2">
      <c r="A119" s="14">
        <v>133.58208955223881</v>
      </c>
    </row>
    <row r="120" spans="1:1" x14ac:dyDescent="0.2">
      <c r="A120" s="14">
        <v>177.01492537313433</v>
      </c>
    </row>
    <row r="121" spans="1:1" x14ac:dyDescent="0.2">
      <c r="A121" s="14">
        <v>262.23880597014926</v>
      </c>
    </row>
    <row r="122" spans="1:1" x14ac:dyDescent="0.2">
      <c r="A122" s="14">
        <v>85.97014925373135</v>
      </c>
    </row>
    <row r="123" spans="1:1" x14ac:dyDescent="0.2">
      <c r="A123" s="14">
        <v>-392.68656716417917</v>
      </c>
    </row>
    <row r="124" spans="1:1" x14ac:dyDescent="0.2">
      <c r="A124" s="14">
        <v>-230.89552238805967</v>
      </c>
    </row>
    <row r="125" spans="1:1" x14ac:dyDescent="0.2">
      <c r="A125" s="14">
        <v>-258.05970149253733</v>
      </c>
    </row>
    <row r="126" spans="1:1" x14ac:dyDescent="0.2">
      <c r="A126" s="14">
        <v>-151.044776119403</v>
      </c>
    </row>
    <row r="127" spans="1:1" x14ac:dyDescent="0.2">
      <c r="A127" s="14">
        <v>-86.417910447761187</v>
      </c>
    </row>
    <row r="128" spans="1:1" x14ac:dyDescent="0.2">
      <c r="A128" s="14">
        <v>35.373134328358212</v>
      </c>
    </row>
    <row r="129" spans="1:1" x14ac:dyDescent="0.2">
      <c r="A129" s="14">
        <v>-100</v>
      </c>
    </row>
    <row r="130" spans="1:1" x14ac:dyDescent="0.2">
      <c r="A130" s="14">
        <v>-295.52238805970148</v>
      </c>
    </row>
    <row r="131" spans="1:1" x14ac:dyDescent="0.2">
      <c r="A131" s="14">
        <v>-244.92537313432837</v>
      </c>
    </row>
    <row r="132" spans="1:1" x14ac:dyDescent="0.2">
      <c r="A132" s="14">
        <v>-251.49253731343285</v>
      </c>
    </row>
    <row r="133" spans="1:1" x14ac:dyDescent="0.2">
      <c r="A133" s="14">
        <v>-221.044776119403</v>
      </c>
    </row>
    <row r="134" spans="1:1" x14ac:dyDescent="0.2">
      <c r="A134" s="14">
        <v>-183.73134328358208</v>
      </c>
    </row>
    <row r="135" spans="1:1" x14ac:dyDescent="0.2">
      <c r="A135" s="14">
        <v>-149.40298507462686</v>
      </c>
    </row>
    <row r="136" spans="1:1" x14ac:dyDescent="0.2">
      <c r="A136" s="14">
        <v>-112.08955223880595</v>
      </c>
    </row>
    <row r="137" spans="1:1" x14ac:dyDescent="0.2">
      <c r="A137" s="14">
        <v>-78.059701492537314</v>
      </c>
    </row>
    <row r="138" spans="1:1" x14ac:dyDescent="0.2">
      <c r="A138" s="14">
        <v>-40.447761194029852</v>
      </c>
    </row>
    <row r="139" spans="1:1" x14ac:dyDescent="0.2">
      <c r="A139" s="14">
        <v>-6.5671641791044788</v>
      </c>
    </row>
    <row r="140" spans="1:1" x14ac:dyDescent="0.2">
      <c r="A140" s="14">
        <v>28.059701492537314</v>
      </c>
    </row>
    <row r="141" spans="1:1" x14ac:dyDescent="0.2">
      <c r="A141" s="14">
        <v>-14.17910447761194</v>
      </c>
    </row>
    <row r="142" spans="1:1" x14ac:dyDescent="0.2">
      <c r="A142" s="14">
        <v>-64.626865671641795</v>
      </c>
    </row>
    <row r="143" spans="1:1" x14ac:dyDescent="0.2">
      <c r="A143" s="14">
        <v>-125.07462686567165</v>
      </c>
    </row>
    <row r="144" spans="1:1" x14ac:dyDescent="0.2">
      <c r="A144" s="14">
        <v>-141.9402985074627</v>
      </c>
    </row>
    <row r="145" spans="1:1" x14ac:dyDescent="0.2">
      <c r="A145" s="14">
        <v>-106.86567164179102</v>
      </c>
    </row>
    <row r="146" spans="1:1" x14ac:dyDescent="0.2">
      <c r="A146" s="14">
        <v>-89.402985074626869</v>
      </c>
    </row>
    <row r="147" spans="1:1" x14ac:dyDescent="0.2">
      <c r="A147" s="14">
        <v>-49.850746268656714</v>
      </c>
    </row>
    <row r="148" spans="1:1" x14ac:dyDescent="0.2">
      <c r="A148" s="14">
        <v>-16.119402985074625</v>
      </c>
    </row>
    <row r="149" spans="1:1" x14ac:dyDescent="0.2">
      <c r="A149" s="14">
        <v>27.611940298507463</v>
      </c>
    </row>
    <row r="150" spans="1:1" x14ac:dyDescent="0.2">
      <c r="A150" s="14">
        <v>62.686567164179102</v>
      </c>
    </row>
    <row r="151" spans="1:1" x14ac:dyDescent="0.2">
      <c r="A151" s="14">
        <v>100.44776119402985</v>
      </c>
    </row>
    <row r="152" spans="1:1" x14ac:dyDescent="0.2">
      <c r="A152" s="14">
        <v>-14.477611940298505</v>
      </c>
    </row>
    <row r="153" spans="1:1" x14ac:dyDescent="0.2">
      <c r="A153" s="14">
        <v>-55.522388059701498</v>
      </c>
    </row>
    <row r="154" spans="1:1" x14ac:dyDescent="0.2">
      <c r="A154" s="14">
        <v>-5.9701492537313436</v>
      </c>
    </row>
    <row r="155" spans="1:1" x14ac:dyDescent="0.2">
      <c r="A155" s="14">
        <v>1.6417910447761197</v>
      </c>
    </row>
    <row r="156" spans="1:1" x14ac:dyDescent="0.2">
      <c r="A156" s="14">
        <v>51.343283582089555</v>
      </c>
    </row>
    <row r="157" spans="1:1" x14ac:dyDescent="0.2">
      <c r="A157" s="14">
        <v>84.328358208955223</v>
      </c>
    </row>
    <row r="158" spans="1:1" x14ac:dyDescent="0.2">
      <c r="A158" s="14">
        <v>131.79104477611941</v>
      </c>
    </row>
    <row r="159" spans="1:1" x14ac:dyDescent="0.2">
      <c r="A159" s="14">
        <v>168.65671641791045</v>
      </c>
    </row>
    <row r="160" spans="1:1" x14ac:dyDescent="0.2">
      <c r="A160" s="14">
        <v>203.43283582089555</v>
      </c>
    </row>
    <row r="161" spans="1:1" x14ac:dyDescent="0.2">
      <c r="A161" s="14">
        <v>32.686567164179102</v>
      </c>
    </row>
    <row r="162" spans="1:1" x14ac:dyDescent="0.2">
      <c r="A162" s="14">
        <v>35.970149253731343</v>
      </c>
    </row>
    <row r="163" spans="1:1" x14ac:dyDescent="0.2">
      <c r="A163" s="14">
        <v>101.94029850746269</v>
      </c>
    </row>
    <row r="164" spans="1:1" x14ac:dyDescent="0.2">
      <c r="A164" s="14">
        <v>102.8358208955224</v>
      </c>
    </row>
    <row r="165" spans="1:1" x14ac:dyDescent="0.2">
      <c r="A165" s="14">
        <v>196.7164179104478</v>
      </c>
    </row>
    <row r="166" spans="1:1" x14ac:dyDescent="0.2">
      <c r="A166" s="14">
        <v>201.9402985074627</v>
      </c>
    </row>
    <row r="167" spans="1:1" x14ac:dyDescent="0.2">
      <c r="A167" s="14">
        <v>304.47761194029852</v>
      </c>
    </row>
    <row r="168" spans="1:1" x14ac:dyDescent="0.2">
      <c r="A168" s="14">
        <v>-138.955223880597</v>
      </c>
    </row>
    <row r="169" spans="1:1" x14ac:dyDescent="0.2">
      <c r="A169" s="14">
        <v>-195.22388059701495</v>
      </c>
    </row>
    <row r="170" spans="1:1" x14ac:dyDescent="0.2">
      <c r="A170" s="14">
        <v>-103.28358208955224</v>
      </c>
    </row>
    <row r="171" spans="1:1" x14ac:dyDescent="0.2">
      <c r="A171" s="14">
        <v>-81.492537313432834</v>
      </c>
    </row>
    <row r="172" spans="1:1" x14ac:dyDescent="0.2">
      <c r="A172" s="14">
        <v>10.746268656716419</v>
      </c>
    </row>
    <row r="173" spans="1:1" x14ac:dyDescent="0.2">
      <c r="A173" s="14">
        <v>100.74626865671642</v>
      </c>
    </row>
    <row r="174" spans="1:1" x14ac:dyDescent="0.2">
      <c r="A174" s="14">
        <v>-159.25373134328359</v>
      </c>
    </row>
    <row r="175" spans="1:1" x14ac:dyDescent="0.2">
      <c r="A175" s="14">
        <v>-222.08955223880599</v>
      </c>
    </row>
    <row r="176" spans="1:1" x14ac:dyDescent="0.2">
      <c r="A176" s="14">
        <v>-159.85074626865671</v>
      </c>
    </row>
    <row r="177" spans="1:1" x14ac:dyDescent="0.2">
      <c r="A177" s="14">
        <v>-173.43283582089552</v>
      </c>
    </row>
    <row r="178" spans="1:1" x14ac:dyDescent="0.2">
      <c r="A178" s="14">
        <v>-113.73134328358209</v>
      </c>
    </row>
    <row r="179" spans="1:1" x14ac:dyDescent="0.2">
      <c r="A179" s="14">
        <v>-83.432835820895519</v>
      </c>
    </row>
    <row r="180" spans="1:1" x14ac:dyDescent="0.2">
      <c r="A180" s="14">
        <v>-32.089552238805972</v>
      </c>
    </row>
    <row r="181" spans="1:1" x14ac:dyDescent="0.2">
      <c r="A181" s="14">
        <v>-18.805970149253731</v>
      </c>
    </row>
    <row r="182" spans="1:1" x14ac:dyDescent="0.2">
      <c r="A182" s="14">
        <v>-100.59701492537314</v>
      </c>
    </row>
    <row r="183" spans="1:1" x14ac:dyDescent="0.2">
      <c r="A183" s="14">
        <v>-48.35820895522388</v>
      </c>
    </row>
    <row r="184" spans="1:1" x14ac:dyDescent="0.2">
      <c r="A184" s="14">
        <v>-50.298507462686572</v>
      </c>
    </row>
    <row r="185" spans="1:1" x14ac:dyDescent="0.2">
      <c r="A185" s="14">
        <v>-16.268656716417912</v>
      </c>
    </row>
    <row r="186" spans="1:1" x14ac:dyDescent="0.2">
      <c r="A186" s="14">
        <v>2.5373134328358211</v>
      </c>
    </row>
    <row r="187" spans="1:1" x14ac:dyDescent="0.2">
      <c r="A187" s="14">
        <v>44.626865671641788</v>
      </c>
    </row>
    <row r="188" spans="1:1" x14ac:dyDescent="0.2">
      <c r="A188" s="14">
        <v>72.835820895522389</v>
      </c>
    </row>
    <row r="189" spans="1:1" x14ac:dyDescent="0.2">
      <c r="A189" s="14">
        <v>90.746268656716424</v>
      </c>
    </row>
    <row r="190" spans="1:1" x14ac:dyDescent="0.2">
      <c r="A190" s="14">
        <v>33.134328358208954</v>
      </c>
    </row>
    <row r="191" spans="1:1" x14ac:dyDescent="0.2">
      <c r="A191" s="14">
        <v>-4.7761194029850742</v>
      </c>
    </row>
    <row r="192" spans="1:1" x14ac:dyDescent="0.2">
      <c r="A192" s="14">
        <v>-36.567164179104481</v>
      </c>
    </row>
    <row r="193" spans="1:1" x14ac:dyDescent="0.2">
      <c r="A193" s="14">
        <v>11.492537313432836</v>
      </c>
    </row>
    <row r="194" spans="1:1" x14ac:dyDescent="0.2">
      <c r="A194" s="14">
        <v>31.492537313432837</v>
      </c>
    </row>
    <row r="195" spans="1:1" x14ac:dyDescent="0.2">
      <c r="A195" s="14">
        <v>84.776119402985074</v>
      </c>
    </row>
    <row r="196" spans="1:1" x14ac:dyDescent="0.2">
      <c r="A196" s="14">
        <v>123.28358208955224</v>
      </c>
    </row>
    <row r="197" spans="1:1" x14ac:dyDescent="0.2">
      <c r="A197" s="14">
        <v>180</v>
      </c>
    </row>
    <row r="198" spans="1:1" x14ac:dyDescent="0.2">
      <c r="A198" s="14">
        <v>220.59701492537317</v>
      </c>
    </row>
    <row r="199" spans="1:1" x14ac:dyDescent="0.2">
      <c r="A199" s="14">
        <v>259.25373134328356</v>
      </c>
    </row>
    <row r="200" spans="1:1" x14ac:dyDescent="0.2">
      <c r="A200" s="14">
        <v>62.835820895522389</v>
      </c>
    </row>
    <row r="201" spans="1:1" x14ac:dyDescent="0.2">
      <c r="A201" s="14">
        <v>4.3283582089552235</v>
      </c>
    </row>
    <row r="202" spans="1:1" x14ac:dyDescent="0.2">
      <c r="A202" s="14">
        <v>38.656716417910445</v>
      </c>
    </row>
    <row r="203" spans="1:1" x14ac:dyDescent="0.2">
      <c r="A203" s="14">
        <v>43.731343283582092</v>
      </c>
    </row>
    <row r="204" spans="1:1" x14ac:dyDescent="0.2">
      <c r="A204" s="14">
        <v>-8.2089552238805972</v>
      </c>
    </row>
    <row r="205" spans="1:1" x14ac:dyDescent="0.2">
      <c r="A205" s="14">
        <v>-21.940298507462686</v>
      </c>
    </row>
    <row r="206" spans="1:1" x14ac:dyDescent="0.2">
      <c r="A206" s="14">
        <v>21.343283582089551</v>
      </c>
    </row>
    <row r="207" spans="1:1" x14ac:dyDescent="0.2">
      <c r="A207" s="14">
        <v>30.746268656716417</v>
      </c>
    </row>
    <row r="208" spans="1:1" x14ac:dyDescent="0.2">
      <c r="A208" s="14">
        <v>74.477611940298502</v>
      </c>
    </row>
    <row r="209" spans="1:1" x14ac:dyDescent="0.2">
      <c r="A209" s="14">
        <v>96.268656716417908</v>
      </c>
    </row>
    <row r="210" spans="1:1" x14ac:dyDescent="0.2">
      <c r="A210" s="14">
        <v>142.83582089552237</v>
      </c>
    </row>
    <row r="211" spans="1:1" x14ac:dyDescent="0.2">
      <c r="A211" s="14">
        <v>168.35820895522389</v>
      </c>
    </row>
    <row r="212" spans="1:1" x14ac:dyDescent="0.2">
      <c r="A212" s="14">
        <v>215.97014925373131</v>
      </c>
    </row>
    <row r="213" spans="1:1" x14ac:dyDescent="0.2">
      <c r="A213" s="14">
        <v>243.13432835820896</v>
      </c>
    </row>
    <row r="214" spans="1:1" x14ac:dyDescent="0.2">
      <c r="A214" s="14">
        <v>290.29850746268659</v>
      </c>
    </row>
    <row r="215" spans="1:1" x14ac:dyDescent="0.2">
      <c r="A215" s="14">
        <v>277.0149253731343</v>
      </c>
    </row>
    <row r="216" spans="1:1" x14ac:dyDescent="0.2">
      <c r="A216" s="14">
        <v>296.1194029850746</v>
      </c>
    </row>
    <row r="217" spans="1:1" x14ac:dyDescent="0.2">
      <c r="A217" s="14">
        <v>264.02985074626866</v>
      </c>
    </row>
    <row r="218" spans="1:1" x14ac:dyDescent="0.2">
      <c r="A218" s="14">
        <v>186.56716417910448</v>
      </c>
    </row>
    <row r="219" spans="1:1" x14ac:dyDescent="0.2">
      <c r="A219" s="14">
        <v>-180.14925373134329</v>
      </c>
    </row>
    <row r="220" spans="1:1" x14ac:dyDescent="0.2">
      <c r="A220" s="14">
        <v>-80.895522388059703</v>
      </c>
    </row>
    <row r="221" spans="1:1" x14ac:dyDescent="0.2">
      <c r="A221" s="14">
        <v>-57.313432835820898</v>
      </c>
    </row>
    <row r="222" spans="1:1" x14ac:dyDescent="0.2">
      <c r="A222" s="14">
        <v>-46.417910447761194</v>
      </c>
    </row>
    <row r="223" spans="1:1" x14ac:dyDescent="0.2">
      <c r="A223" s="14">
        <v>-166.86567164179104</v>
      </c>
    </row>
    <row r="224" spans="1:1" x14ac:dyDescent="0.2">
      <c r="A224" s="14">
        <v>-247.91044776119404</v>
      </c>
    </row>
    <row r="225" spans="1:1" x14ac:dyDescent="0.2">
      <c r="A225" s="14">
        <v>-367.76119402985074</v>
      </c>
    </row>
    <row r="226" spans="1:1" x14ac:dyDescent="0.2">
      <c r="A226" s="14">
        <v>-302.23880597014926</v>
      </c>
    </row>
    <row r="227" spans="1:1" x14ac:dyDescent="0.2">
      <c r="A227" s="14">
        <v>-273.8805970149254</v>
      </c>
    </row>
    <row r="228" spans="1:1" x14ac:dyDescent="0.2">
      <c r="A228" s="14">
        <v>-196.56716417910445</v>
      </c>
    </row>
    <row r="229" spans="1:1" x14ac:dyDescent="0.2">
      <c r="A229" s="14">
        <v>-143.28358208955223</v>
      </c>
    </row>
    <row r="230" spans="1:1" x14ac:dyDescent="0.2">
      <c r="A230" s="14">
        <v>-48.507462686567166</v>
      </c>
    </row>
    <row r="231" spans="1:1" x14ac:dyDescent="0.2">
      <c r="A231" s="14">
        <v>22.985074626865671</v>
      </c>
    </row>
    <row r="232" spans="1:1" x14ac:dyDescent="0.2">
      <c r="A232" s="14">
        <v>121.79104477611939</v>
      </c>
    </row>
    <row r="233" spans="1:1" x14ac:dyDescent="0.2">
      <c r="A233" s="14">
        <v>196.86567164179104</v>
      </c>
    </row>
    <row r="234" spans="1:1" x14ac:dyDescent="0.2">
      <c r="A234" s="14">
        <v>271.34328358208955</v>
      </c>
    </row>
    <row r="235" spans="1:1" x14ac:dyDescent="0.2">
      <c r="A235" s="14">
        <v>-8.656716417910447</v>
      </c>
    </row>
    <row r="236" spans="1:1" x14ac:dyDescent="0.2">
      <c r="A236" s="14">
        <v>-25.223880597014922</v>
      </c>
    </row>
    <row r="237" spans="1:1" x14ac:dyDescent="0.2">
      <c r="A237" s="14">
        <v>42.537313432835823</v>
      </c>
    </row>
    <row r="238" spans="1:1" x14ac:dyDescent="0.2">
      <c r="A238" s="14">
        <v>66.71641791044776</v>
      </c>
    </row>
    <row r="239" spans="1:1" x14ac:dyDescent="0.2">
      <c r="A239" s="14">
        <v>146.71641791044777</v>
      </c>
    </row>
    <row r="240" spans="1:1" x14ac:dyDescent="0.2">
      <c r="A240" s="14">
        <v>212.53731343283582</v>
      </c>
    </row>
    <row r="241" spans="1:1" x14ac:dyDescent="0.2">
      <c r="A241" s="14">
        <v>276.56716417910445</v>
      </c>
    </row>
    <row r="242" spans="1:1" x14ac:dyDescent="0.2">
      <c r="A242" s="14">
        <v>366.56716417910445</v>
      </c>
    </row>
    <row r="243" spans="1:1" x14ac:dyDescent="0.2">
      <c r="A243" s="14">
        <v>251.49253731343285</v>
      </c>
    </row>
    <row r="244" spans="1:1" x14ac:dyDescent="0.2">
      <c r="A244" s="14">
        <v>-205.97014925373134</v>
      </c>
    </row>
    <row r="245" spans="1:1" x14ac:dyDescent="0.2">
      <c r="A245" s="14">
        <v>-149.1044776119403</v>
      </c>
    </row>
    <row r="246" spans="1:1" x14ac:dyDescent="0.2">
      <c r="A246" s="14">
        <v>-162.53731343283582</v>
      </c>
    </row>
    <row r="247" spans="1:1" x14ac:dyDescent="0.2">
      <c r="A247" s="14">
        <v>-135.37313432835822</v>
      </c>
    </row>
    <row r="248" spans="1:1" x14ac:dyDescent="0.2">
      <c r="A248" s="14">
        <v>-70</v>
      </c>
    </row>
    <row r="249" spans="1:1" x14ac:dyDescent="0.2">
      <c r="A249" s="14">
        <v>-186.56716417910448</v>
      </c>
    </row>
    <row r="250" spans="1:1" x14ac:dyDescent="0.2">
      <c r="A250" s="14">
        <v>-315.07462686567163</v>
      </c>
    </row>
    <row r="251" spans="1:1" x14ac:dyDescent="0.2">
      <c r="A251" s="14">
        <v>-241.34328358208953</v>
      </c>
    </row>
    <row r="252" spans="1:1" x14ac:dyDescent="0.2">
      <c r="A252" s="14">
        <v>-252.53731343283582</v>
      </c>
    </row>
    <row r="253" spans="1:1" x14ac:dyDescent="0.2">
      <c r="A253" s="14">
        <v>-194.92537313432837</v>
      </c>
    </row>
    <row r="254" spans="1:1" x14ac:dyDescent="0.2">
      <c r="A254" s="14">
        <v>-165.82089552238807</v>
      </c>
    </row>
    <row r="255" spans="1:1" x14ac:dyDescent="0.2">
      <c r="A255" s="14">
        <v>-115.3731343283582</v>
      </c>
    </row>
    <row r="256" spans="1:1" x14ac:dyDescent="0.2">
      <c r="A256" s="14">
        <v>-76.119402985074629</v>
      </c>
    </row>
    <row r="257" spans="1:1" x14ac:dyDescent="0.2">
      <c r="A257" s="14">
        <v>-81.194029850746276</v>
      </c>
    </row>
    <row r="258" spans="1:1" x14ac:dyDescent="0.2">
      <c r="A258" s="14">
        <v>-179.1044776119403</v>
      </c>
    </row>
    <row r="259" spans="1:1" x14ac:dyDescent="0.2">
      <c r="A259" s="14">
        <v>-180.44776119402985</v>
      </c>
    </row>
    <row r="260" spans="1:1" x14ac:dyDescent="0.2">
      <c r="A260" s="14">
        <v>-172.83582089552237</v>
      </c>
    </row>
    <row r="261" spans="1:1" x14ac:dyDescent="0.2">
      <c r="A261" s="14">
        <v>-170.8955223880597</v>
      </c>
    </row>
    <row r="262" spans="1:1" x14ac:dyDescent="0.2">
      <c r="A262" s="14">
        <v>-107.01492537313433</v>
      </c>
    </row>
    <row r="263" spans="1:1" x14ac:dyDescent="0.2">
      <c r="A263" s="14">
        <v>-81.492537313432834</v>
      </c>
    </row>
    <row r="264" spans="1:1" x14ac:dyDescent="0.2">
      <c r="A264" s="14">
        <v>9.5522388059701484</v>
      </c>
    </row>
    <row r="265" spans="1:1" x14ac:dyDescent="0.2">
      <c r="A265" s="14">
        <v>-120.00000000000001</v>
      </c>
    </row>
    <row r="266" spans="1:1" x14ac:dyDescent="0.2">
      <c r="A266" s="14">
        <v>-243.88059701492537</v>
      </c>
    </row>
    <row r="267" spans="1:1" x14ac:dyDescent="0.2">
      <c r="A267" s="14">
        <v>-128.20895522388059</v>
      </c>
    </row>
    <row r="268" spans="1:1" x14ac:dyDescent="0.2">
      <c r="A268" s="14">
        <v>-143.43283582089552</v>
      </c>
    </row>
    <row r="269" spans="1:1" x14ac:dyDescent="0.2">
      <c r="A269" s="14">
        <v>-59.104477611940297</v>
      </c>
    </row>
    <row r="270" spans="1:1" x14ac:dyDescent="0.2">
      <c r="A270" s="14">
        <v>-21.940298507462686</v>
      </c>
    </row>
    <row r="271" spans="1:1" x14ac:dyDescent="0.2">
      <c r="A271" s="14">
        <v>47.611940298507463</v>
      </c>
    </row>
    <row r="272" spans="1:1" x14ac:dyDescent="0.2">
      <c r="A272" s="14">
        <v>96.71641791044776</v>
      </c>
    </row>
    <row r="273" spans="1:1" x14ac:dyDescent="0.2">
      <c r="A273" s="14">
        <v>130.74626865671641</v>
      </c>
    </row>
    <row r="274" spans="1:1" x14ac:dyDescent="0.2">
      <c r="A274" s="14">
        <v>70.447761194029852</v>
      </c>
    </row>
    <row r="275" spans="1:1" x14ac:dyDescent="0.2">
      <c r="A275" s="14">
        <v>29.552238805970148</v>
      </c>
    </row>
    <row r="276" spans="1:1" x14ac:dyDescent="0.2">
      <c r="A276" s="14">
        <v>-4.0298507462686564</v>
      </c>
    </row>
    <row r="277" spans="1:1" x14ac:dyDescent="0.2">
      <c r="A277" s="14">
        <v>43.582089552238806</v>
      </c>
    </row>
    <row r="278" spans="1:1" x14ac:dyDescent="0.2">
      <c r="A278" s="14">
        <v>66.417910447761187</v>
      </c>
    </row>
    <row r="279" spans="1:1" x14ac:dyDescent="0.2">
      <c r="A279" s="14">
        <v>117.16417910447761</v>
      </c>
    </row>
    <row r="280" spans="1:1" x14ac:dyDescent="0.2">
      <c r="A280" s="14">
        <v>154.17910447761193</v>
      </c>
    </row>
    <row r="281" spans="1:1" x14ac:dyDescent="0.2">
      <c r="A281" s="14">
        <v>201.79104477611938</v>
      </c>
    </row>
    <row r="282" spans="1:1" x14ac:dyDescent="0.2">
      <c r="A282" s="14">
        <v>239.70149253731344</v>
      </c>
    </row>
    <row r="283" spans="1:1" x14ac:dyDescent="0.2">
      <c r="A283" s="14">
        <v>277.76119402985074</v>
      </c>
    </row>
    <row r="284" spans="1:1" x14ac:dyDescent="0.2">
      <c r="A284" s="14">
        <v>191.19402985074626</v>
      </c>
    </row>
    <row r="285" spans="1:1" x14ac:dyDescent="0.2">
      <c r="A285" s="14">
        <v>95.522388059701498</v>
      </c>
    </row>
    <row r="286" spans="1:1" x14ac:dyDescent="0.2">
      <c r="A286" s="14">
        <v>30.447761194029848</v>
      </c>
    </row>
    <row r="287" spans="1:1" x14ac:dyDescent="0.2">
      <c r="A287" s="14">
        <v>46.865671641791046</v>
      </c>
    </row>
    <row r="288" spans="1:1" x14ac:dyDescent="0.2">
      <c r="A288" s="14">
        <v>55.67164179104477</v>
      </c>
    </row>
    <row r="289" spans="1:1" x14ac:dyDescent="0.2">
      <c r="A289" s="14">
        <v>74.02985074626865</v>
      </c>
    </row>
    <row r="290" spans="1:1" x14ac:dyDescent="0.2">
      <c r="A290" s="14">
        <v>35.07462686567164</v>
      </c>
    </row>
    <row r="291" spans="1:1" x14ac:dyDescent="0.2">
      <c r="A291" s="14">
        <v>-12.537313432835822</v>
      </c>
    </row>
    <row r="292" spans="1:1" x14ac:dyDescent="0.2">
      <c r="A292" s="14">
        <v>-25.074626865671643</v>
      </c>
    </row>
    <row r="293" spans="1:1" x14ac:dyDescent="0.2">
      <c r="A293" s="14">
        <v>-16.865671641791046</v>
      </c>
    </row>
    <row r="294" spans="1:1" x14ac:dyDescent="0.2">
      <c r="A294" s="14">
        <v>-34.179104477611943</v>
      </c>
    </row>
    <row r="295" spans="1:1" x14ac:dyDescent="0.2">
      <c r="A295" s="14">
        <v>-37.014925373134325</v>
      </c>
    </row>
    <row r="296" spans="1:1" x14ac:dyDescent="0.2">
      <c r="A296" s="14">
        <v>-23.432835820895523</v>
      </c>
    </row>
    <row r="297" spans="1:1" x14ac:dyDescent="0.2">
      <c r="A297" s="14">
        <v>-10.298507462686567</v>
      </c>
    </row>
    <row r="298" spans="1:1" x14ac:dyDescent="0.2">
      <c r="A298" s="14">
        <v>21.940298507462686</v>
      </c>
    </row>
    <row r="299" spans="1:1" x14ac:dyDescent="0.2">
      <c r="A299" s="14">
        <v>56.567164179104481</v>
      </c>
    </row>
    <row r="300" spans="1:1" x14ac:dyDescent="0.2">
      <c r="A300" s="14">
        <v>86.417910447761187</v>
      </c>
    </row>
    <row r="301" spans="1:1" x14ac:dyDescent="0.2">
      <c r="A301" s="14">
        <v>38.059701492537314</v>
      </c>
    </row>
    <row r="302" spans="1:1" x14ac:dyDescent="0.2">
      <c r="A302" s="14">
        <v>-6.1194029850746263</v>
      </c>
    </row>
    <row r="303" spans="1:1" x14ac:dyDescent="0.2">
      <c r="A303" s="14">
        <v>-63.880597014925371</v>
      </c>
    </row>
    <row r="304" spans="1:1" x14ac:dyDescent="0.2">
      <c r="A304" s="14">
        <v>-19.850746268656717</v>
      </c>
    </row>
    <row r="305" spans="1:1" x14ac:dyDescent="0.2">
      <c r="A305" s="14">
        <v>14.17910447761194</v>
      </c>
    </row>
    <row r="306" spans="1:1" x14ac:dyDescent="0.2">
      <c r="A306" s="14">
        <v>34.328358208955223</v>
      </c>
    </row>
    <row r="307" spans="1:1" x14ac:dyDescent="0.2">
      <c r="A307" s="14">
        <v>-19.253731343283583</v>
      </c>
    </row>
    <row r="308" spans="1:1" x14ac:dyDescent="0.2">
      <c r="A308" s="14">
        <v>-7.4626865671641793</v>
      </c>
    </row>
    <row r="309" spans="1:1" x14ac:dyDescent="0.2">
      <c r="A309" s="14">
        <v>11.940298507462687</v>
      </c>
    </row>
    <row r="310" spans="1:1" x14ac:dyDescent="0.2">
      <c r="A310" s="14">
        <v>31.343283582089551</v>
      </c>
    </row>
    <row r="311" spans="1:1" x14ac:dyDescent="0.2">
      <c r="A311" s="14">
        <v>56.71641791044776</v>
      </c>
    </row>
    <row r="312" spans="1:1" x14ac:dyDescent="0.2">
      <c r="A312" s="14">
        <v>76.119402985074629</v>
      </c>
    </row>
    <row r="313" spans="1:1" x14ac:dyDescent="0.2">
      <c r="A313" s="14">
        <v>23.432835820895523</v>
      </c>
    </row>
    <row r="314" spans="1:1" x14ac:dyDescent="0.2">
      <c r="A314" s="14">
        <v>-4.7761194029850742</v>
      </c>
    </row>
    <row r="315" spans="1:1" x14ac:dyDescent="0.2">
      <c r="A315" s="14">
        <v>-16.567164179104477</v>
      </c>
    </row>
    <row r="316" spans="1:1" x14ac:dyDescent="0.2">
      <c r="A316" s="14">
        <v>0.74626865671641796</v>
      </c>
    </row>
    <row r="317" spans="1:1" x14ac:dyDescent="0.2">
      <c r="A317" s="14">
        <v>11.343283582089553</v>
      </c>
    </row>
    <row r="318" spans="1:1" x14ac:dyDescent="0.2">
      <c r="A318" s="14">
        <v>5.2238805970149258</v>
      </c>
    </row>
    <row r="319" spans="1:1" x14ac:dyDescent="0.2">
      <c r="A319" s="14">
        <v>-14.17910447761194</v>
      </c>
    </row>
    <row r="320" spans="1:1" x14ac:dyDescent="0.2">
      <c r="A320" s="14">
        <v>-5.3731343283582094</v>
      </c>
    </row>
    <row r="321" spans="1:1" x14ac:dyDescent="0.2">
      <c r="A321" s="14">
        <v>-2.3880597014925371</v>
      </c>
    </row>
    <row r="322" spans="1:1" x14ac:dyDescent="0.2">
      <c r="A322" s="14">
        <v>5.6716417910447765</v>
      </c>
    </row>
    <row r="323" spans="1:1" x14ac:dyDescent="0.2">
      <c r="A323" s="14">
        <v>12.686567164179104</v>
      </c>
    </row>
    <row r="324" spans="1:1" x14ac:dyDescent="0.2">
      <c r="A324" s="14">
        <v>-8.3582089552238799</v>
      </c>
    </row>
    <row r="325" spans="1:1" x14ac:dyDescent="0.2">
      <c r="A325" s="14">
        <v>-45.373134328358212</v>
      </c>
    </row>
    <row r="326" spans="1:1" x14ac:dyDescent="0.2">
      <c r="A326" s="14">
        <v>-62.835820895522389</v>
      </c>
    </row>
    <row r="327" spans="1:1" x14ac:dyDescent="0.2">
      <c r="A327" s="14">
        <v>-36.417910447761194</v>
      </c>
    </row>
    <row r="328" spans="1:1" x14ac:dyDescent="0.2">
      <c r="A328" s="14">
        <v>-35.223880597014926</v>
      </c>
    </row>
    <row r="329" spans="1:1" x14ac:dyDescent="0.2">
      <c r="A329" s="14">
        <v>-26.417910447761194</v>
      </c>
    </row>
    <row r="330" spans="1:1" x14ac:dyDescent="0.2">
      <c r="A330" s="14">
        <v>-19.253731343283583</v>
      </c>
    </row>
    <row r="331" spans="1:1" x14ac:dyDescent="0.2">
      <c r="A331" s="14">
        <v>-2.6865671641791047</v>
      </c>
    </row>
    <row r="332" spans="1:1" x14ac:dyDescent="0.2">
      <c r="A332" s="14">
        <v>30.298507462686569</v>
      </c>
    </row>
    <row r="333" spans="1:1" x14ac:dyDescent="0.2">
      <c r="A333" s="14">
        <v>-16.119402985074625</v>
      </c>
    </row>
    <row r="334" spans="1:1" x14ac:dyDescent="0.2">
      <c r="A334" s="14">
        <v>-13.582089552238806</v>
      </c>
    </row>
    <row r="335" spans="1:1" x14ac:dyDescent="0.2">
      <c r="A335" s="14">
        <v>-5.0746268656716422</v>
      </c>
    </row>
    <row r="336" spans="1:1" x14ac:dyDescent="0.2">
      <c r="A336" s="14">
        <v>-15.82089552238806</v>
      </c>
    </row>
    <row r="337" spans="1:1" x14ac:dyDescent="0.2">
      <c r="A337" s="14">
        <v>-16.567164179104477</v>
      </c>
    </row>
    <row r="338" spans="1:1" x14ac:dyDescent="0.2">
      <c r="A338" s="14">
        <v>-14.776119402985074</v>
      </c>
    </row>
    <row r="339" spans="1:1" x14ac:dyDescent="0.2">
      <c r="A339" s="14">
        <v>-0.29850746268656714</v>
      </c>
    </row>
    <row r="340" spans="1:1" x14ac:dyDescent="0.2">
      <c r="A340" s="14">
        <v>10.895522388059701</v>
      </c>
    </row>
    <row r="341" spans="1:1" x14ac:dyDescent="0.2">
      <c r="A341" s="14">
        <v>35.07462686567164</v>
      </c>
    </row>
    <row r="342" spans="1:1" x14ac:dyDescent="0.2">
      <c r="A342" s="14">
        <v>52.985074626865675</v>
      </c>
    </row>
    <row r="343" spans="1:1" x14ac:dyDescent="0.2">
      <c r="A343" s="14">
        <v>105.22388059701493</v>
      </c>
    </row>
    <row r="344" spans="1:1" x14ac:dyDescent="0.2">
      <c r="A344" s="14">
        <v>116.26865671641792</v>
      </c>
    </row>
    <row r="345" spans="1:1" x14ac:dyDescent="0.2">
      <c r="A345" s="14">
        <v>27.462686567164177</v>
      </c>
    </row>
    <row r="346" spans="1:1" x14ac:dyDescent="0.2">
      <c r="A346" s="14">
        <v>-39.253731343283583</v>
      </c>
    </row>
    <row r="347" spans="1:1" x14ac:dyDescent="0.2">
      <c r="A347" s="14">
        <v>-18.507462686567163</v>
      </c>
    </row>
    <row r="348" spans="1:1" x14ac:dyDescent="0.2">
      <c r="A348" s="14">
        <v>-6.2686567164179108</v>
      </c>
    </row>
    <row r="349" spans="1:1" x14ac:dyDescent="0.2">
      <c r="A349" s="14">
        <v>23.731343283582088</v>
      </c>
    </row>
    <row r="350" spans="1:1" x14ac:dyDescent="0.2">
      <c r="A350" s="14">
        <v>7.1641791044776122</v>
      </c>
    </row>
    <row r="351" spans="1:1" x14ac:dyDescent="0.2">
      <c r="A351" s="14">
        <v>-32.686567164179102</v>
      </c>
    </row>
    <row r="352" spans="1:1" x14ac:dyDescent="0.2">
      <c r="A352" s="14">
        <v>-69.701492537313428</v>
      </c>
    </row>
    <row r="353" spans="1:1" x14ac:dyDescent="0.2">
      <c r="A353" s="14">
        <v>-63.880597014925371</v>
      </c>
    </row>
    <row r="354" spans="1:1" x14ac:dyDescent="0.2">
      <c r="A354" s="14">
        <v>-32.238805970149251</v>
      </c>
    </row>
    <row r="355" spans="1:1" x14ac:dyDescent="0.2">
      <c r="A355" s="14">
        <v>-6.4179104477611943</v>
      </c>
    </row>
    <row r="356" spans="1:1" x14ac:dyDescent="0.2">
      <c r="A356" s="14">
        <v>23.731343283582088</v>
      </c>
    </row>
    <row r="357" spans="1:1" x14ac:dyDescent="0.2">
      <c r="A357" s="14">
        <v>47.761194029850749</v>
      </c>
    </row>
    <row r="358" spans="1:1" x14ac:dyDescent="0.2">
      <c r="A358" s="14">
        <v>62.537313432835823</v>
      </c>
    </row>
    <row r="359" spans="1:1" x14ac:dyDescent="0.2">
      <c r="A359" s="14">
        <v>18.35820895522388</v>
      </c>
    </row>
    <row r="360" spans="1:1" x14ac:dyDescent="0.2">
      <c r="A360" s="14">
        <v>-23.880597014925375</v>
      </c>
    </row>
    <row r="361" spans="1:1" x14ac:dyDescent="0.2">
      <c r="A361" s="14">
        <v>-30.447761194029848</v>
      </c>
    </row>
    <row r="362" spans="1:1" x14ac:dyDescent="0.2">
      <c r="A362" s="14">
        <v>-12.238805970149253</v>
      </c>
    </row>
    <row r="363" spans="1:1" x14ac:dyDescent="0.2">
      <c r="A363" s="14">
        <v>-30.746268656716417</v>
      </c>
    </row>
    <row r="364" spans="1:1" x14ac:dyDescent="0.2">
      <c r="A364" s="14">
        <v>-20.447761194029852</v>
      </c>
    </row>
    <row r="365" spans="1:1" x14ac:dyDescent="0.2">
      <c r="A365" s="14">
        <v>-8.2089552238805972</v>
      </c>
    </row>
    <row r="366" spans="1:1" x14ac:dyDescent="0.2">
      <c r="A366" s="14">
        <v>7.91044776119403</v>
      </c>
    </row>
    <row r="367" spans="1:1" x14ac:dyDescent="0.2">
      <c r="A367" s="14">
        <v>20</v>
      </c>
    </row>
    <row r="368" spans="1:1" x14ac:dyDescent="0.2">
      <c r="A368" s="14">
        <v>39.701492537313435</v>
      </c>
    </row>
    <row r="369" spans="1:1" x14ac:dyDescent="0.2">
      <c r="A369" s="14">
        <v>34.626865671641788</v>
      </c>
    </row>
    <row r="370" spans="1:1" x14ac:dyDescent="0.2">
      <c r="A370" s="14">
        <v>11.791044776119403</v>
      </c>
    </row>
    <row r="371" spans="1:1" x14ac:dyDescent="0.2">
      <c r="A371" s="14">
        <v>-1.1940298507462686</v>
      </c>
    </row>
    <row r="372" spans="1:1" x14ac:dyDescent="0.2">
      <c r="A372" s="14">
        <v>29.850746268656717</v>
      </c>
    </row>
    <row r="373" spans="1:1" x14ac:dyDescent="0.2">
      <c r="A373" s="14">
        <v>64.925373134328353</v>
      </c>
    </row>
    <row r="374" spans="1:1" x14ac:dyDescent="0.2">
      <c r="A374" s="14">
        <v>73.432835820895519</v>
      </c>
    </row>
    <row r="375" spans="1:1" x14ac:dyDescent="0.2">
      <c r="A375" s="14">
        <v>28.507462686567166</v>
      </c>
    </row>
    <row r="376" spans="1:1" x14ac:dyDescent="0.2">
      <c r="A376" s="14">
        <v>13.731343283582088</v>
      </c>
    </row>
    <row r="377" spans="1:1" x14ac:dyDescent="0.2">
      <c r="A377" s="14">
        <v>-3.2835820895522394</v>
      </c>
    </row>
    <row r="378" spans="1:1" x14ac:dyDescent="0.2">
      <c r="A378" s="14">
        <v>-3.1343283582089554</v>
      </c>
    </row>
    <row r="379" spans="1:1" x14ac:dyDescent="0.2">
      <c r="A379" s="14">
        <v>7.7611940298507465</v>
      </c>
    </row>
    <row r="380" spans="1:1" x14ac:dyDescent="0.2">
      <c r="A380" s="14">
        <v>13.880597014925375</v>
      </c>
    </row>
    <row r="381" spans="1:1" x14ac:dyDescent="0.2">
      <c r="A381" s="14">
        <v>38.059701492537314</v>
      </c>
    </row>
    <row r="382" spans="1:1" x14ac:dyDescent="0.2">
      <c r="A382" s="14">
        <v>54.925373134328353</v>
      </c>
    </row>
    <row r="383" spans="1:1" x14ac:dyDescent="0.2">
      <c r="A383" s="14">
        <v>78.358208955223887</v>
      </c>
    </row>
    <row r="384" spans="1:1" x14ac:dyDescent="0.2">
      <c r="A384" s="14">
        <v>80.746268656716424</v>
      </c>
    </row>
    <row r="385" spans="1:1" x14ac:dyDescent="0.2">
      <c r="A385" s="14">
        <v>63.432835820895519</v>
      </c>
    </row>
    <row r="386" spans="1:1" x14ac:dyDescent="0.2">
      <c r="A386" s="14">
        <v>59.402985074626862</v>
      </c>
    </row>
    <row r="387" spans="1:1" x14ac:dyDescent="0.2">
      <c r="A387" s="14">
        <v>83.432835820895519</v>
      </c>
    </row>
    <row r="388" spans="1:1" x14ac:dyDescent="0.2">
      <c r="A388" s="14">
        <v>112.83582089552237</v>
      </c>
    </row>
    <row r="389" spans="1:1" x14ac:dyDescent="0.2">
      <c r="A389" s="14">
        <v>54.477611940298509</v>
      </c>
    </row>
    <row r="390" spans="1:1" x14ac:dyDescent="0.2">
      <c r="A390" s="14">
        <v>61.343283582089555</v>
      </c>
    </row>
    <row r="391" spans="1:1" x14ac:dyDescent="0.2">
      <c r="A391" s="14">
        <v>14.626865671641793</v>
      </c>
    </row>
    <row r="392" spans="1:1" x14ac:dyDescent="0.2">
      <c r="A392" s="14">
        <v>-30.447761194029848</v>
      </c>
    </row>
    <row r="393" spans="1:1" x14ac:dyDescent="0.2">
      <c r="A393" s="14">
        <v>-37.164179104477611</v>
      </c>
    </row>
    <row r="394" spans="1:1" x14ac:dyDescent="0.2">
      <c r="A394" s="14">
        <v>-60.447761194029852</v>
      </c>
    </row>
    <row r="395" spans="1:1" x14ac:dyDescent="0.2">
      <c r="A395" s="14">
        <v>-61.64179104477612</v>
      </c>
    </row>
    <row r="396" spans="1:1" x14ac:dyDescent="0.2">
      <c r="A396" s="14">
        <v>-70.298507462686572</v>
      </c>
    </row>
    <row r="397" spans="1:1" x14ac:dyDescent="0.2">
      <c r="A397" s="14">
        <v>-64.626865671641795</v>
      </c>
    </row>
    <row r="398" spans="1:1" x14ac:dyDescent="0.2">
      <c r="A398" s="14">
        <v>-68.358208955223887</v>
      </c>
    </row>
    <row r="399" spans="1:1" x14ac:dyDescent="0.2">
      <c r="A399" s="14">
        <v>-8.5074626865671643</v>
      </c>
    </row>
    <row r="400" spans="1:1" x14ac:dyDescent="0.2">
      <c r="A400" s="14">
        <v>26.567164179104477</v>
      </c>
    </row>
    <row r="401" spans="1:1" x14ac:dyDescent="0.2">
      <c r="A401" s="14">
        <v>-31.044776119402986</v>
      </c>
    </row>
    <row r="402" spans="1:1" x14ac:dyDescent="0.2">
      <c r="A402" s="14">
        <v>-73.432835820895519</v>
      </c>
    </row>
    <row r="403" spans="1:1" x14ac:dyDescent="0.2">
      <c r="A403" s="14">
        <v>-79.104477611940297</v>
      </c>
    </row>
    <row r="404" spans="1:1" x14ac:dyDescent="0.2">
      <c r="A404" s="14">
        <v>-54.029850746268664</v>
      </c>
    </row>
    <row r="405" spans="1:1" x14ac:dyDescent="0.2">
      <c r="A405" s="14">
        <v>-60.447761194029852</v>
      </c>
    </row>
    <row r="406" spans="1:1" x14ac:dyDescent="0.2">
      <c r="A406" s="14">
        <v>-45.970149253731343</v>
      </c>
    </row>
    <row r="407" spans="1:1" x14ac:dyDescent="0.2">
      <c r="A407" s="14">
        <v>-47.164179104477611</v>
      </c>
    </row>
    <row r="408" spans="1:1" x14ac:dyDescent="0.2">
      <c r="A408" s="14">
        <v>-39.552238805970148</v>
      </c>
    </row>
    <row r="409" spans="1:1" x14ac:dyDescent="0.2">
      <c r="A409" s="14">
        <v>-39.552238805970148</v>
      </c>
    </row>
    <row r="410" spans="1:1" x14ac:dyDescent="0.2">
      <c r="A410" s="14">
        <v>-40.149253731343286</v>
      </c>
    </row>
    <row r="411" spans="1:1" x14ac:dyDescent="0.2">
      <c r="A411" s="14">
        <v>-51.492537313432834</v>
      </c>
    </row>
    <row r="412" spans="1:1" x14ac:dyDescent="0.2">
      <c r="A412" s="14">
        <v>-46.119402985074629</v>
      </c>
    </row>
    <row r="413" spans="1:1" x14ac:dyDescent="0.2">
      <c r="A413" s="14">
        <v>-32.388059701492537</v>
      </c>
    </row>
    <row r="414" spans="1:1" x14ac:dyDescent="0.2">
      <c r="A414" s="14">
        <v>-11.64179104477612</v>
      </c>
    </row>
    <row r="415" spans="1:1" x14ac:dyDescent="0.2">
      <c r="A415" s="14">
        <v>12.98507462686567</v>
      </c>
    </row>
    <row r="416" spans="1:1" x14ac:dyDescent="0.2">
      <c r="A416" s="14">
        <v>41.940298507462686</v>
      </c>
    </row>
    <row r="417" spans="1:1" x14ac:dyDescent="0.2">
      <c r="A417" s="14">
        <v>46.268656716417908</v>
      </c>
    </row>
    <row r="418" spans="1:1" x14ac:dyDescent="0.2">
      <c r="A418" s="14">
        <v>53.432835820895512</v>
      </c>
    </row>
    <row r="419" spans="1:1" x14ac:dyDescent="0.2">
      <c r="A419" s="14">
        <v>50.895522388059703</v>
      </c>
    </row>
    <row r="420" spans="1:1" x14ac:dyDescent="0.2">
      <c r="A420" s="14">
        <v>53.432835820895512</v>
      </c>
    </row>
    <row r="421" spans="1:1" x14ac:dyDescent="0.2">
      <c r="A421" s="14">
        <v>42.835820895522389</v>
      </c>
    </row>
    <row r="422" spans="1:1" x14ac:dyDescent="0.2">
      <c r="A422" s="14">
        <v>45.522388059701491</v>
      </c>
    </row>
    <row r="423" spans="1:1" x14ac:dyDescent="0.2">
      <c r="A423" s="14">
        <v>16.71641791044776</v>
      </c>
    </row>
    <row r="424" spans="1:1" x14ac:dyDescent="0.2">
      <c r="A424" s="14">
        <v>31.940298507462686</v>
      </c>
    </row>
    <row r="425" spans="1:1" x14ac:dyDescent="0.2">
      <c r="A425" s="14">
        <v>20.298507462686569</v>
      </c>
    </row>
    <row r="426" spans="1:1" x14ac:dyDescent="0.2">
      <c r="A426" s="14">
        <v>57.313432835820898</v>
      </c>
    </row>
    <row r="427" spans="1:1" x14ac:dyDescent="0.2">
      <c r="A427" s="14">
        <v>-128.50746268656715</v>
      </c>
    </row>
    <row r="428" spans="1:1" x14ac:dyDescent="0.2">
      <c r="A428" s="14">
        <v>-201.34328358208955</v>
      </c>
    </row>
    <row r="429" spans="1:1" x14ac:dyDescent="0.2">
      <c r="A429" s="14">
        <v>-200.29850746268653</v>
      </c>
    </row>
    <row r="430" spans="1:1" x14ac:dyDescent="0.2">
      <c r="A430" s="14">
        <v>-202.08955223880596</v>
      </c>
    </row>
    <row r="431" spans="1:1" x14ac:dyDescent="0.2">
      <c r="A431" s="14">
        <v>-178.0597014925373</v>
      </c>
    </row>
    <row r="432" spans="1:1" x14ac:dyDescent="0.2">
      <c r="A432" s="14">
        <v>-155.52238805970148</v>
      </c>
    </row>
    <row r="433" spans="1:1" x14ac:dyDescent="0.2">
      <c r="A433" s="14">
        <v>-123.73134328358209</v>
      </c>
    </row>
    <row r="434" spans="1:1" x14ac:dyDescent="0.2">
      <c r="A434" s="14">
        <v>-97.164179104477597</v>
      </c>
    </row>
    <row r="435" spans="1:1" x14ac:dyDescent="0.2">
      <c r="A435" s="14">
        <v>-66.268656716417908</v>
      </c>
    </row>
    <row r="436" spans="1:1" x14ac:dyDescent="0.2">
      <c r="A436" s="14">
        <v>-38.507462686567166</v>
      </c>
    </row>
    <row r="437" spans="1:1" x14ac:dyDescent="0.2">
      <c r="A437" s="14">
        <v>-8.9552238805970141</v>
      </c>
    </row>
    <row r="438" spans="1:1" x14ac:dyDescent="0.2">
      <c r="A438" s="14">
        <v>-13.582089552238806</v>
      </c>
    </row>
    <row r="439" spans="1:1" x14ac:dyDescent="0.2">
      <c r="A439" s="14">
        <v>-27.164179104477611</v>
      </c>
    </row>
    <row r="440" spans="1:1" x14ac:dyDescent="0.2">
      <c r="A440" s="14">
        <v>-21.940298507462686</v>
      </c>
    </row>
    <row r="441" spans="1:1" x14ac:dyDescent="0.2">
      <c r="A441" s="14">
        <v>12.686567164179104</v>
      </c>
    </row>
    <row r="442" spans="1:1" x14ac:dyDescent="0.2">
      <c r="A442" s="14">
        <v>24.328358208955223</v>
      </c>
    </row>
    <row r="443" spans="1:1" x14ac:dyDescent="0.2">
      <c r="A443" s="14">
        <v>7.4626865671641793</v>
      </c>
    </row>
    <row r="444" spans="1:1" x14ac:dyDescent="0.2">
      <c r="A444" s="14">
        <v>39.402985074626862</v>
      </c>
    </row>
    <row r="445" spans="1:1" x14ac:dyDescent="0.2">
      <c r="A445" s="14">
        <v>86.865671641791039</v>
      </c>
    </row>
    <row r="446" spans="1:1" x14ac:dyDescent="0.2">
      <c r="A446" s="14">
        <v>129.40298507462686</v>
      </c>
    </row>
    <row r="447" spans="1:1" x14ac:dyDescent="0.2">
      <c r="A447" s="14">
        <v>179.1044776119403</v>
      </c>
    </row>
    <row r="448" spans="1:1" x14ac:dyDescent="0.2">
      <c r="A448" s="14">
        <v>252.98507462686567</v>
      </c>
    </row>
    <row r="449" spans="1:1" x14ac:dyDescent="0.2">
      <c r="A449" s="14">
        <v>165.82089552238807</v>
      </c>
    </row>
    <row r="450" spans="1:1" x14ac:dyDescent="0.2">
      <c r="A450" s="14">
        <v>-164.17910447761193</v>
      </c>
    </row>
    <row r="451" spans="1:1" x14ac:dyDescent="0.2">
      <c r="A451" s="14">
        <v>-54.626865671641788</v>
      </c>
    </row>
    <row r="452" spans="1:1" x14ac:dyDescent="0.2">
      <c r="A452" s="14">
        <v>-66.417910447761187</v>
      </c>
    </row>
    <row r="453" spans="1:1" x14ac:dyDescent="0.2">
      <c r="A453" s="14">
        <v>-35.223880597014926</v>
      </c>
    </row>
    <row r="454" spans="1:1" x14ac:dyDescent="0.2">
      <c r="A454" s="14">
        <v>-143.28358208955223</v>
      </c>
    </row>
    <row r="455" spans="1:1" x14ac:dyDescent="0.2">
      <c r="A455" s="14">
        <v>-97.910447761194021</v>
      </c>
    </row>
    <row r="456" spans="1:1" x14ac:dyDescent="0.2">
      <c r="A456" s="14">
        <v>-89.104477611940297</v>
      </c>
    </row>
    <row r="457" spans="1:1" x14ac:dyDescent="0.2">
      <c r="A457" s="14">
        <v>-100</v>
      </c>
    </row>
    <row r="458" spans="1:1" x14ac:dyDescent="0.2">
      <c r="A458" s="14">
        <v>-82.388059701492537</v>
      </c>
    </row>
    <row r="459" spans="1:1" x14ac:dyDescent="0.2">
      <c r="A459" s="14">
        <v>-4.0298507462686564</v>
      </c>
    </row>
    <row r="460" spans="1:1" x14ac:dyDescent="0.2">
      <c r="A460" s="14">
        <v>56.417910447761187</v>
      </c>
    </row>
    <row r="461" spans="1:1" x14ac:dyDescent="0.2">
      <c r="A461" s="14">
        <v>160</v>
      </c>
    </row>
    <row r="462" spans="1:1" x14ac:dyDescent="0.2">
      <c r="A462" s="14">
        <v>249.1044776119403</v>
      </c>
    </row>
    <row r="463" spans="1:1" x14ac:dyDescent="0.2">
      <c r="A463" s="14">
        <v>141.34328358208955</v>
      </c>
    </row>
    <row r="464" spans="1:1" x14ac:dyDescent="0.2">
      <c r="A464" s="14">
        <v>60.895522388059696</v>
      </c>
    </row>
    <row r="465" spans="1:1" x14ac:dyDescent="0.2">
      <c r="A465" s="14">
        <v>99.552238805970148</v>
      </c>
    </row>
    <row r="466" spans="1:1" x14ac:dyDescent="0.2">
      <c r="A466" s="14">
        <v>19.701492537313431</v>
      </c>
    </row>
    <row r="467" spans="1:1" x14ac:dyDescent="0.2">
      <c r="A467" s="14">
        <v>-14.17910447761194</v>
      </c>
    </row>
    <row r="468" spans="1:1" x14ac:dyDescent="0.2">
      <c r="A468" s="14">
        <v>-77.611940298507463</v>
      </c>
    </row>
    <row r="469" spans="1:1" x14ac:dyDescent="0.2">
      <c r="A469" s="14">
        <v>-123.43283582089552</v>
      </c>
    </row>
    <row r="470" spans="1:1" x14ac:dyDescent="0.2">
      <c r="A470" s="14">
        <v>-171.9402985074627</v>
      </c>
    </row>
    <row r="471" spans="1:1" x14ac:dyDescent="0.2">
      <c r="A471" s="14">
        <v>-171.64179104477611</v>
      </c>
    </row>
    <row r="472" spans="1:1" x14ac:dyDescent="0.2">
      <c r="A472" s="14">
        <v>-119.85074626865672</v>
      </c>
    </row>
    <row r="473" spans="1:1" x14ac:dyDescent="0.2">
      <c r="A473" s="14">
        <v>-55.07462686567164</v>
      </c>
    </row>
    <row r="474" spans="1:1" x14ac:dyDescent="0.2">
      <c r="A474" s="14">
        <v>4.3283582089552235</v>
      </c>
    </row>
    <row r="475" spans="1:1" x14ac:dyDescent="0.2">
      <c r="A475" s="14">
        <v>81.343283582089555</v>
      </c>
    </row>
    <row r="476" spans="1:1" x14ac:dyDescent="0.2">
      <c r="A476" s="14">
        <v>175.82089552238807</v>
      </c>
    </row>
    <row r="477" spans="1:1" x14ac:dyDescent="0.2">
      <c r="A477" s="14">
        <v>240.29850746268656</v>
      </c>
    </row>
    <row r="478" spans="1:1" x14ac:dyDescent="0.2">
      <c r="A478" s="14">
        <v>-40.298507462686565</v>
      </c>
    </row>
    <row r="479" spans="1:1" x14ac:dyDescent="0.2">
      <c r="A479" s="14">
        <v>5.0746268656716422</v>
      </c>
    </row>
    <row r="480" spans="1:1" x14ac:dyDescent="0.2">
      <c r="A480" s="14">
        <v>-8.3582089552238799</v>
      </c>
    </row>
    <row r="481" spans="1:1" x14ac:dyDescent="0.2">
      <c r="A481" s="14">
        <v>2.9850746268656718</v>
      </c>
    </row>
    <row r="482" spans="1:1" x14ac:dyDescent="0.2">
      <c r="A482" s="14">
        <v>21.791044776119403</v>
      </c>
    </row>
    <row r="483" spans="1:1" x14ac:dyDescent="0.2">
      <c r="A483" s="14">
        <v>80.149253731343279</v>
      </c>
    </row>
    <row r="484" spans="1:1" x14ac:dyDescent="0.2">
      <c r="A484" s="14">
        <v>119.1044776119403</v>
      </c>
    </row>
    <row r="485" spans="1:1" x14ac:dyDescent="0.2">
      <c r="A485" s="14">
        <v>-30.597014925373134</v>
      </c>
    </row>
    <row r="486" spans="1:1" x14ac:dyDescent="0.2">
      <c r="A486" s="14">
        <v>-88.059701492537314</v>
      </c>
    </row>
    <row r="487" spans="1:1" x14ac:dyDescent="0.2">
      <c r="A487" s="14">
        <v>-25.223880597014922</v>
      </c>
    </row>
    <row r="488" spans="1:1" x14ac:dyDescent="0.2">
      <c r="A488" s="14">
        <v>-26.119402985074625</v>
      </c>
    </row>
    <row r="489" spans="1:1" x14ac:dyDescent="0.2">
      <c r="A489" s="14">
        <v>-4.1791044776119399</v>
      </c>
    </row>
    <row r="490" spans="1:1" x14ac:dyDescent="0.2">
      <c r="A490" s="14">
        <v>11.044776119402986</v>
      </c>
    </row>
    <row r="491" spans="1:1" x14ac:dyDescent="0.2">
      <c r="A491" s="14">
        <v>57.014925373134332</v>
      </c>
    </row>
    <row r="492" spans="1:1" x14ac:dyDescent="0.2">
      <c r="A492" s="14">
        <v>84.626865671641795</v>
      </c>
    </row>
    <row r="493" spans="1:1" x14ac:dyDescent="0.2">
      <c r="A493" s="14">
        <v>112.38805970149254</v>
      </c>
    </row>
    <row r="494" spans="1:1" x14ac:dyDescent="0.2">
      <c r="A494" s="14">
        <v>119.55223880597013</v>
      </c>
    </row>
    <row r="495" spans="1:1" x14ac:dyDescent="0.2">
      <c r="A495" s="14">
        <v>88.358208955223887</v>
      </c>
    </row>
    <row r="496" spans="1:1" x14ac:dyDescent="0.2">
      <c r="A496" s="14">
        <v>45.373134328358212</v>
      </c>
    </row>
    <row r="497" spans="1:1" x14ac:dyDescent="0.2">
      <c r="A497" s="14">
        <v>3.4328358208955221</v>
      </c>
    </row>
    <row r="498" spans="1:1" x14ac:dyDescent="0.2">
      <c r="A498" s="14">
        <v>9.5522388059701484</v>
      </c>
    </row>
    <row r="499" spans="1:1" x14ac:dyDescent="0.2">
      <c r="A499" s="14">
        <v>-60.597014925373138</v>
      </c>
    </row>
    <row r="500" spans="1:1" x14ac:dyDescent="0.2">
      <c r="A500" s="14">
        <v>-67.31343283582089</v>
      </c>
    </row>
    <row r="501" spans="1:1" x14ac:dyDescent="0.2">
      <c r="A501" s="14">
        <v>-11.791044776119403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zoomScale="86" zoomScaleNormal="86" workbookViewId="0">
      <selection activeCell="V17" sqref="V17"/>
    </sheetView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calculation</vt:lpstr>
      <vt:lpstr>Sheet1</vt:lpstr>
      <vt:lpstr>responding time history</vt:lpstr>
    </vt:vector>
  </TitlesOfParts>
  <Company>永野正行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永野正行</dc:creator>
  <cp:lastModifiedBy>masayuki Nagano</cp:lastModifiedBy>
  <dcterms:created xsi:type="dcterms:W3CDTF">1999-12-25T04:39:19Z</dcterms:created>
  <dcterms:modified xsi:type="dcterms:W3CDTF">2019-12-01T09:57:21Z</dcterms:modified>
</cp:coreProperties>
</file>